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6360" activeTab="1"/>
  </bookViews>
  <sheets>
    <sheet name="liste" sheetId="1" r:id="rId1"/>
    <sheet name="AFFAIRES ISLAMIQUES" sheetId="2" r:id="rId2"/>
    <sheet name="graphe" sheetId="3" r:id="rId3"/>
  </sheets>
  <definedNames>
    <definedName name="_Regression_Int" localSheetId="1" hidden="1">1</definedName>
    <definedName name="_xlnm.Print_Area" localSheetId="1">'AFFAIRES ISLAMIQUES'!$A$1:$I$63</definedName>
    <definedName name="_xlnm.Print_Area" localSheetId="2">'graphe'!$A$1:$G$15</definedName>
    <definedName name="_xlnm.Print_Area" localSheetId="0">'liste'!$A$1:$I$16</definedName>
  </definedNames>
  <calcPr fullCalcOnLoad="1"/>
</workbook>
</file>

<file path=xl/sharedStrings.xml><?xml version="1.0" encoding="utf-8"?>
<sst xmlns="http://schemas.openxmlformats.org/spreadsheetml/2006/main" count="282" uniqueCount="126">
  <si>
    <t>LISTE DES TABLEAUX :</t>
  </si>
  <si>
    <t>Tableau 1 :</t>
  </si>
  <si>
    <t>Tableau 2 :</t>
  </si>
  <si>
    <t>Tableau 3 :</t>
  </si>
  <si>
    <t>Tableau 4 :</t>
  </si>
  <si>
    <t>Tableau 5 :</t>
  </si>
  <si>
    <t>Total</t>
  </si>
  <si>
    <t>Tableau 6 :</t>
  </si>
  <si>
    <t>جدول 1:</t>
  </si>
  <si>
    <t>المجموع</t>
  </si>
  <si>
    <t>جدول 4:</t>
  </si>
  <si>
    <t>لائحة الجداول</t>
  </si>
  <si>
    <t xml:space="preserve">جدول 2: </t>
  </si>
  <si>
    <t>Tableau 7 :</t>
  </si>
  <si>
    <t>جدول 2:</t>
  </si>
  <si>
    <t xml:space="preserve">جدول 3: </t>
  </si>
  <si>
    <t>جدول 5:</t>
  </si>
  <si>
    <t>الرباط</t>
  </si>
  <si>
    <t>Khémisset</t>
  </si>
  <si>
    <t>Salé</t>
  </si>
  <si>
    <t xml:space="preserve">حوادث </t>
  </si>
  <si>
    <t>قضايا</t>
  </si>
  <si>
    <t xml:space="preserve">الأحوال </t>
  </si>
  <si>
    <t xml:space="preserve">الحالة </t>
  </si>
  <si>
    <t>العــقـار</t>
  </si>
  <si>
    <t xml:space="preserve">نزاعات الشغل </t>
  </si>
  <si>
    <t>الشغل</t>
  </si>
  <si>
    <t>إستعجالية</t>
  </si>
  <si>
    <t>الشخصية</t>
  </si>
  <si>
    <t>المدنية</t>
  </si>
  <si>
    <t>Accidents</t>
  </si>
  <si>
    <t>Affaires</t>
  </si>
  <si>
    <t xml:space="preserve">Statut </t>
  </si>
  <si>
    <t>Etat</t>
  </si>
  <si>
    <t>Contentieux</t>
  </si>
  <si>
    <t>de travail</t>
  </si>
  <si>
    <t xml:space="preserve"> référées</t>
  </si>
  <si>
    <t>personnel</t>
  </si>
  <si>
    <t>civil</t>
  </si>
  <si>
    <t>immob.</t>
  </si>
  <si>
    <t>du travail</t>
  </si>
  <si>
    <t xml:space="preserve">Rabat </t>
  </si>
  <si>
    <t>سلا</t>
  </si>
  <si>
    <t>الخميسات</t>
  </si>
  <si>
    <t>ACTIVITES DES TRIBUNAUX DE PREMIERE INSTANCE SELON</t>
  </si>
  <si>
    <t xml:space="preserve"> نشاط المحاكم الإبتدائية حسب نوع القضايا المدنية المسجلة  , 2004</t>
  </si>
  <si>
    <t xml:space="preserve"> LE TYPE  D'AFFAIRES CIVILES  ENREGISTREES, 2004</t>
  </si>
  <si>
    <t>المحكمة</t>
  </si>
  <si>
    <t>الرماني</t>
  </si>
  <si>
    <t xml:space="preserve"> المجموع منه :</t>
  </si>
  <si>
    <t>Total dont :</t>
  </si>
  <si>
    <t xml:space="preserve"> LE TYPE  D'AFFAIRES CIVILES JUGEES, 2004</t>
  </si>
  <si>
    <t xml:space="preserve"> LE TYPE  D'AFFAIRES CIVILES EN INSTANCE, 2004</t>
  </si>
  <si>
    <t xml:space="preserve"> نشاط المحاكم الإبتدائية حسب نوع القضايا المدنية المخلفة  , 2004</t>
  </si>
  <si>
    <t>المصدر: النشرة الإحصائية السنوية الوطنية</t>
  </si>
  <si>
    <t>جدول 7:</t>
  </si>
  <si>
    <t xml:space="preserve">جدول 8: </t>
  </si>
  <si>
    <t>Tableau 8 :</t>
  </si>
  <si>
    <t xml:space="preserve">جدول 6: </t>
  </si>
  <si>
    <t xml:space="preserve">جدول 9: </t>
  </si>
  <si>
    <t>Tableau 9:</t>
  </si>
  <si>
    <t>Kénitra</t>
  </si>
  <si>
    <t>القنيطرة</t>
  </si>
  <si>
    <t>Sidi Slimane</t>
  </si>
  <si>
    <t>سيدي سليمان</t>
  </si>
  <si>
    <t>Sidi Kacem</t>
  </si>
  <si>
    <t>سيدي قاسم</t>
  </si>
  <si>
    <t>Mosquées des Habous</t>
  </si>
  <si>
    <t>المساجد التي تنفق عليها الأوقاف</t>
  </si>
  <si>
    <t>Mosquées privées</t>
  </si>
  <si>
    <t>المساجد التي ينفق عليها الخواص</t>
  </si>
  <si>
    <t>Mosquées de la prière du vendredi</t>
  </si>
  <si>
    <t>المساجد الجامعة</t>
  </si>
  <si>
    <t>Salles de prière</t>
  </si>
  <si>
    <t>قاعات الصلاة</t>
  </si>
  <si>
    <t>Mausolées</t>
  </si>
  <si>
    <t>الأضرحة</t>
  </si>
  <si>
    <t>Confréries</t>
  </si>
  <si>
    <t>الزوايا</t>
  </si>
  <si>
    <t>Cimetières</t>
  </si>
  <si>
    <t>المقابر</t>
  </si>
  <si>
    <t>Moussems religieux</t>
  </si>
  <si>
    <t>المواسم الدينية</t>
  </si>
  <si>
    <t>Skhirat-Témara</t>
  </si>
  <si>
    <t>الصخيرات-تمارة</t>
  </si>
  <si>
    <t>عدد المساجد</t>
  </si>
  <si>
    <t>المؤطرون</t>
  </si>
  <si>
    <t>Nb mosquées</t>
  </si>
  <si>
    <t>Encadrants</t>
  </si>
  <si>
    <t>ذكور</t>
  </si>
  <si>
    <t>إناث</t>
  </si>
  <si>
    <t>Masculins</t>
  </si>
  <si>
    <t>Féminins</t>
  </si>
  <si>
    <t>Bénéficiaires</t>
  </si>
  <si>
    <t>العمالة/الإقليم</t>
  </si>
  <si>
    <t>العدد</t>
  </si>
  <si>
    <t>المستفيدون</t>
  </si>
  <si>
    <t>Nombre</t>
  </si>
  <si>
    <t xml:space="preserve">     كتاتيب</t>
  </si>
  <si>
    <t>Msids</t>
  </si>
  <si>
    <t xml:space="preserve">     مدارس قرانية</t>
  </si>
  <si>
    <t>Ecoles coranique</t>
  </si>
  <si>
    <t>الوزارة</t>
  </si>
  <si>
    <t>الوكالات</t>
  </si>
  <si>
    <t>Ministère</t>
  </si>
  <si>
    <t>Agences</t>
  </si>
  <si>
    <t xml:space="preserve">جدول 4: </t>
  </si>
  <si>
    <t>Nombre total de mosquées</t>
  </si>
  <si>
    <t>المجموع العام للمساجد</t>
  </si>
  <si>
    <t>الشؤون الإسلامية</t>
  </si>
  <si>
    <t>AFFAIRES ISLAMIQUES</t>
  </si>
  <si>
    <t>المصدر: المندوبية الجهوية للشؤون الإسلامية</t>
  </si>
  <si>
    <t xml:space="preserve">Source: Délégation régionale des affaires islamiques </t>
  </si>
  <si>
    <t>-</t>
  </si>
  <si>
    <t>عدد المساجد و الاضرحة و المقابر والمواسم الدينية حسب العمالة أو الاقليم، 2018</t>
  </si>
  <si>
    <t>NOMBRE DE MOSQUEES, MAUSOLEES, CONFRERIES, CIMETIERES ET MOUSSEMS RELIGIEUX PAR PREFECTURE OU PROVINCE, 2018</t>
  </si>
  <si>
    <t>برنامج محو الامية بالمساجد حسب العمالة أو الاقليم، 2018</t>
  </si>
  <si>
    <t>PROGRAMME D’ALPHABETISATION DANS LES MOSQUEES PAR PREFECTURE OU PROVINCE, 2018</t>
  </si>
  <si>
    <t>التعليم العتيق حسب العمالة أو الاقليم، 2018</t>
  </si>
  <si>
    <t>ENSEIGNEMENT ANCIEN PAR PREFECTURE OU PROVINCE, 2018</t>
  </si>
  <si>
    <t>عدد الحجاج حسب العمالة أو الاقليم، 2018</t>
  </si>
  <si>
    <t>EFFECTIF DES PELERINS PAR PREFECTURE OU PROVINCE, 2018</t>
  </si>
  <si>
    <t>عدد المساجد حسب العمالة أو الإقليم، 2018</t>
  </si>
  <si>
    <t>NOMBRE DE MOSQUEE PAR PREFECTURE OU PROVINCE, 2018</t>
  </si>
  <si>
    <t xml:space="preserve">   عدد المساجد و الاضرحة و المقابر والمواسم الدينية حسب العمالة أو الاقليم، 2018</t>
  </si>
  <si>
    <t>PREFECTURE/ PROVINCE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</si>
</sst>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Dh&quot;\ #,##0_-;&quot;Dh&quot;\ #,##0\-"/>
    <numFmt numFmtId="195" formatCode="&quot;Dh&quot;\ #,##0_-;[Red]&quot;Dh&quot;\ #,##0\-"/>
    <numFmt numFmtId="196" formatCode="&quot;Dh&quot;\ #,##0.00_-;&quot;Dh&quot;\ #,##0.00\-"/>
    <numFmt numFmtId="197" formatCode="&quot;Dh&quot;\ #,##0.00_-;[Red]&quot;Dh&quot;\ #,##0.00\-"/>
    <numFmt numFmtId="198" formatCode="_-&quot;Dh&quot;\ * #,##0_-;_-&quot;Dh&quot;\ * #,##0\-;_-&quot;Dh&quot;\ * &quot;-&quot;_-;_-@_-"/>
    <numFmt numFmtId="199" formatCode="_-&quot;Dh&quot;\ * #,##0.00_-;_-&quot;Dh&quot;\ * #,##0.00\-;_-&quot;Dh&quot;\ * &quot;-&quot;??_-;_-@_-"/>
    <numFmt numFmtId="200" formatCode="&quot;Ñ.Ó.&quot;#,##0;&quot;Ñ.Ó.&quot;\-#,##0"/>
    <numFmt numFmtId="201" formatCode="&quot;Ñ.Ó.&quot;#,##0;[Red]&quot;Ñ.Ó.&quot;\-#,##0"/>
    <numFmt numFmtId="202" formatCode="&quot;Ñ.Ó.&quot;#,##0.00;&quot;Ñ.Ó.&quot;\-#,##0.00"/>
    <numFmt numFmtId="203" formatCode="&quot;Ñ.Ó.&quot;#,##0.00;[Red]&quot;Ñ.Ó.&quot;\-#,##0.00"/>
    <numFmt numFmtId="204" formatCode="_ &quot;Ñ.Ó.&quot;* #,##0_ ;_ &quot;Ñ.Ó.&quot;* \-#,##0_ ;_ &quot;Ñ.Ó.&quot;* &quot;-&quot;_ ;_ @_ "/>
    <numFmt numFmtId="205" formatCode="_ * #,##0_ ;_ * \-#,##0_ ;_ * &quot;-&quot;_ ;_ @_ "/>
    <numFmt numFmtId="206" formatCode="_ &quot;Ñ.Ó.&quot;* #,##0.00_ ;_ &quot;Ñ.Ó.&quot;* \-#,##0.00_ ;_ &quot;Ñ.Ó.&quot;* &quot;-&quot;??_ ;_ @_ "/>
    <numFmt numFmtId="207" formatCode="_ * #,##0.00_ ;_ * \-#,##0.00_ ;_ * &quot;-&quot;??_ ;_ @_ "/>
    <numFmt numFmtId="208" formatCode="#,##0&quot; F&quot;;\-#,##0&quot; F&quot;"/>
    <numFmt numFmtId="209" formatCode="#,##0&quot; F&quot;;[Red]\-#,##0&quot; F&quot;"/>
    <numFmt numFmtId="210" formatCode="#,##0.00&quot; F&quot;;\-#,##0.00&quot; F&quot;"/>
    <numFmt numFmtId="211" formatCode="#,##0.00&quot; F&quot;;[Red]\-#,##0.00&quot; F&quot;"/>
    <numFmt numFmtId="212" formatCode="General_)"/>
    <numFmt numFmtId="213" formatCode="#\ ###\ ###"/>
    <numFmt numFmtId="214" formatCode="\-"/>
    <numFmt numFmtId="215" formatCode="0.0%"/>
    <numFmt numFmtId="216" formatCode="\ ###,###,###"/>
    <numFmt numFmtId="217" formatCode="###\ ###\ ###"/>
    <numFmt numFmtId="218" formatCode="###,###,###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</numFmts>
  <fonts count="61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20"/>
      <color indexed="16"/>
      <name val="Courier"/>
      <family val="3"/>
    </font>
    <font>
      <b/>
      <sz val="12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26" borderId="1" applyNumberFormat="0" applyAlignment="0" applyProtection="0"/>
    <xf numFmtId="0" fontId="15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1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45">
    <xf numFmtId="212" fontId="0" fillId="0" borderId="0" xfId="0" applyNumberFormat="1" applyAlignment="1">
      <alignment/>
    </xf>
    <xf numFmtId="212" fontId="8" fillId="33" borderId="0" xfId="0" applyNumberFormat="1" applyFont="1" applyFill="1" applyAlignment="1">
      <alignment/>
    </xf>
    <xf numFmtId="212" fontId="8" fillId="34" borderId="0" xfId="0" applyNumberFormat="1" applyFont="1" applyFill="1" applyAlignment="1">
      <alignment/>
    </xf>
    <xf numFmtId="212" fontId="8" fillId="34" borderId="10" xfId="0" applyNumberFormat="1" applyFont="1" applyFill="1" applyBorder="1" applyAlignment="1">
      <alignment/>
    </xf>
    <xf numFmtId="212" fontId="9" fillId="34" borderId="0" xfId="0" applyNumberFormat="1" applyFont="1" applyFill="1" applyAlignment="1">
      <alignment/>
    </xf>
    <xf numFmtId="212" fontId="8" fillId="34" borderId="0" xfId="0" applyNumberFormat="1" applyFont="1" applyFill="1" applyAlignment="1">
      <alignment horizontal="right"/>
    </xf>
    <xf numFmtId="212" fontId="9" fillId="34" borderId="11" xfId="0" applyNumberFormat="1" applyFont="1" applyFill="1" applyBorder="1" applyAlignment="1">
      <alignment/>
    </xf>
    <xf numFmtId="212" fontId="9" fillId="34" borderId="11" xfId="0" applyNumberFormat="1" applyFont="1" applyFill="1" applyBorder="1" applyAlignment="1">
      <alignment horizontal="right"/>
    </xf>
    <xf numFmtId="212" fontId="8" fillId="34" borderId="0" xfId="0" applyNumberFormat="1" applyFont="1" applyFill="1" applyAlignment="1" quotePrefix="1">
      <alignment horizontal="left"/>
    </xf>
    <xf numFmtId="212" fontId="8" fillId="34" borderId="0" xfId="0" applyNumberFormat="1" applyFont="1" applyFill="1" applyBorder="1" applyAlignment="1">
      <alignment/>
    </xf>
    <xf numFmtId="213" fontId="8" fillId="34" borderId="0" xfId="0" applyNumberFormat="1" applyFont="1" applyFill="1" applyBorder="1" applyAlignment="1">
      <alignment/>
    </xf>
    <xf numFmtId="213" fontId="8" fillId="34" borderId="0" xfId="0" applyNumberFormat="1" applyFont="1" applyFill="1" applyAlignment="1" applyProtection="1">
      <alignment/>
      <protection/>
    </xf>
    <xf numFmtId="212" fontId="9" fillId="34" borderId="10" xfId="0" applyNumberFormat="1" applyFont="1" applyFill="1" applyBorder="1" applyAlignment="1" quotePrefix="1">
      <alignment horizontal="left"/>
    </xf>
    <xf numFmtId="213" fontId="9" fillId="34" borderId="10" xfId="53" applyNumberFormat="1" applyFont="1" applyFill="1" applyBorder="1" applyAlignment="1">
      <alignment horizontal="right"/>
      <protection/>
    </xf>
    <xf numFmtId="212" fontId="9" fillId="34" borderId="10" xfId="0" applyNumberFormat="1" applyFont="1" applyFill="1" applyBorder="1" applyAlignment="1">
      <alignment/>
    </xf>
    <xf numFmtId="213" fontId="8" fillId="34" borderId="12" xfId="0" applyNumberFormat="1" applyFont="1" applyFill="1" applyBorder="1" applyAlignment="1" applyProtection="1" quotePrefix="1">
      <alignment horizontal="left"/>
      <protection/>
    </xf>
    <xf numFmtId="213" fontId="8" fillId="34" borderId="12" xfId="0" applyNumberFormat="1" applyFont="1" applyFill="1" applyBorder="1" applyAlignment="1" applyProtection="1">
      <alignment/>
      <protection/>
    </xf>
    <xf numFmtId="212" fontId="8" fillId="35" borderId="0" xfId="0" applyNumberFormat="1" applyFont="1" applyFill="1" applyAlignment="1">
      <alignment/>
    </xf>
    <xf numFmtId="212" fontId="8" fillId="35" borderId="0" xfId="0" applyNumberFormat="1" applyFont="1" applyFill="1" applyBorder="1" applyAlignment="1">
      <alignment/>
    </xf>
    <xf numFmtId="212" fontId="9" fillId="35" borderId="12" xfId="0" applyNumberFormat="1" applyFont="1" applyFill="1" applyBorder="1" applyAlignment="1">
      <alignment/>
    </xf>
    <xf numFmtId="0" fontId="8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 applyProtection="1">
      <alignment horizontal="right" vertical="center"/>
      <protection/>
    </xf>
    <xf numFmtId="0" fontId="9" fillId="34" borderId="10" xfId="52" applyFont="1" applyFill="1" applyBorder="1" applyAlignment="1">
      <alignment horizontal="center"/>
      <protection/>
    </xf>
    <xf numFmtId="0" fontId="9" fillId="34" borderId="10" xfId="52" applyFont="1" applyFill="1" applyBorder="1" applyAlignment="1" quotePrefix="1">
      <alignment horizontal="center" readingOrder="2"/>
      <protection/>
    </xf>
    <xf numFmtId="0" fontId="9" fillId="34" borderId="0" xfId="52" applyFont="1" applyFill="1" applyBorder="1" applyAlignment="1">
      <alignment horizontal="center"/>
      <protection/>
    </xf>
    <xf numFmtId="0" fontId="9" fillId="34" borderId="0" xfId="52" applyFont="1" applyFill="1" applyBorder="1" applyAlignment="1" quotePrefix="1">
      <alignment horizontal="center"/>
      <protection/>
    </xf>
    <xf numFmtId="0" fontId="9" fillId="34" borderId="0" xfId="52" applyFont="1" applyFill="1" applyBorder="1" applyAlignment="1">
      <alignment horizontal="center" readingOrder="2"/>
      <protection/>
    </xf>
    <xf numFmtId="216" fontId="9" fillId="34" borderId="0" xfId="52" applyNumberFormat="1" applyFont="1" applyFill="1" applyBorder="1" applyAlignment="1">
      <alignment horizontal="center" vertical="top"/>
      <protection/>
    </xf>
    <xf numFmtId="216" fontId="9" fillId="34" borderId="0" xfId="0" applyNumberFormat="1" applyFont="1" applyFill="1" applyBorder="1" applyAlignment="1">
      <alignment horizontal="center" vertical="top"/>
    </xf>
    <xf numFmtId="216" fontId="9" fillId="34" borderId="12" xfId="52" applyNumberFormat="1" applyFont="1" applyFill="1" applyBorder="1" applyAlignment="1">
      <alignment horizontal="center" vertical="top"/>
      <protection/>
    </xf>
    <xf numFmtId="216" fontId="9" fillId="34" borderId="12" xfId="52" applyNumberFormat="1" applyFont="1" applyFill="1" applyBorder="1" applyAlignment="1" quotePrefix="1">
      <alignment horizontal="center" vertical="top"/>
      <protection/>
    </xf>
    <xf numFmtId="3" fontId="8" fillId="34" borderId="0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center"/>
    </xf>
    <xf numFmtId="213" fontId="9" fillId="34" borderId="12" xfId="0" applyNumberFormat="1" applyFont="1" applyFill="1" applyBorder="1" applyAlignment="1">
      <alignment/>
    </xf>
    <xf numFmtId="213" fontId="8" fillId="34" borderId="12" xfId="0" applyNumberFormat="1" applyFont="1" applyFill="1" applyBorder="1" applyAlignment="1">
      <alignment/>
    </xf>
    <xf numFmtId="213" fontId="8" fillId="34" borderId="12" xfId="0" applyNumberFormat="1" applyFont="1" applyFill="1" applyBorder="1" applyAlignment="1" applyProtection="1" quotePrefix="1">
      <alignment/>
      <protection/>
    </xf>
    <xf numFmtId="213" fontId="9" fillId="34" borderId="12" xfId="0" applyNumberFormat="1" applyFont="1" applyFill="1" applyBorder="1" applyAlignment="1">
      <alignment horizontal="right"/>
    </xf>
    <xf numFmtId="3" fontId="8" fillId="34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 horizontal="right" vertical="center"/>
    </xf>
    <xf numFmtId="212" fontId="9" fillId="34" borderId="12" xfId="0" applyNumberFormat="1" applyFont="1" applyFill="1" applyBorder="1" applyAlignment="1">
      <alignment horizontal="right" vertical="center"/>
    </xf>
    <xf numFmtId="0" fontId="9" fillId="34" borderId="10" xfId="52" applyFont="1" applyFill="1" applyBorder="1" applyAlignment="1">
      <alignment horizontal="right" vertical="center"/>
      <protection/>
    </xf>
    <xf numFmtId="0" fontId="9" fillId="34" borderId="0" xfId="52" applyFont="1" applyFill="1" applyBorder="1" applyAlignment="1" quotePrefix="1">
      <alignment horizontal="right" vertical="center"/>
      <protection/>
    </xf>
    <xf numFmtId="0" fontId="9" fillId="34" borderId="12" xfId="52" applyFont="1" applyFill="1" applyBorder="1" applyAlignment="1" quotePrefix="1">
      <alignment horizontal="right" vertical="center"/>
      <protection/>
    </xf>
    <xf numFmtId="212" fontId="0" fillId="34" borderId="0" xfId="0" applyNumberFormat="1" applyFill="1" applyAlignment="1">
      <alignment wrapText="1"/>
    </xf>
    <xf numFmtId="212" fontId="0" fillId="34" borderId="0" xfId="0" applyNumberFormat="1" applyFill="1" applyAlignment="1">
      <alignment/>
    </xf>
    <xf numFmtId="212" fontId="11" fillId="34" borderId="0" xfId="0" applyNumberFormat="1" applyFont="1" applyFill="1" applyBorder="1" applyAlignment="1">
      <alignment horizontal="right" wrapText="1"/>
    </xf>
    <xf numFmtId="21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15" fontId="0" fillId="34" borderId="0" xfId="0" applyNumberFormat="1" applyFill="1" applyAlignment="1">
      <alignment/>
    </xf>
    <xf numFmtId="212" fontId="9" fillId="34" borderId="12" xfId="0" applyNumberFormat="1" applyFont="1" applyFill="1" applyBorder="1" applyAlignment="1">
      <alignment/>
    </xf>
    <xf numFmtId="212" fontId="9" fillId="34" borderId="0" xfId="0" applyNumberFormat="1" applyFont="1" applyFill="1" applyAlignment="1">
      <alignment horizontal="right" vertical="center"/>
    </xf>
    <xf numFmtId="9" fontId="0" fillId="34" borderId="0" xfId="0" applyNumberFormat="1" applyFill="1" applyAlignment="1">
      <alignment/>
    </xf>
    <xf numFmtId="215" fontId="0" fillId="34" borderId="0" xfId="0" applyNumberFormat="1" applyFont="1" applyFill="1" applyBorder="1" applyAlignment="1">
      <alignment horizontal="right" wrapText="1"/>
    </xf>
    <xf numFmtId="212" fontId="9" fillId="36" borderId="0" xfId="0" applyNumberFormat="1" applyFont="1" applyFill="1" applyBorder="1" applyAlignment="1">
      <alignment horizontal="center" vertical="center" wrapText="1"/>
    </xf>
    <xf numFmtId="212" fontId="9" fillId="36" borderId="0" xfId="0" applyNumberFormat="1" applyFont="1" applyFill="1" applyAlignment="1">
      <alignment/>
    </xf>
    <xf numFmtId="212" fontId="8" fillId="36" borderId="0" xfId="0" applyNumberFormat="1" applyFont="1" applyFill="1" applyAlignment="1">
      <alignment/>
    </xf>
    <xf numFmtId="1" fontId="10" fillId="36" borderId="0" xfId="0" applyNumberFormat="1" applyFont="1" applyFill="1" applyAlignment="1" applyProtection="1" quotePrefix="1">
      <alignment horizontal="right" vertical="center"/>
      <protection/>
    </xf>
    <xf numFmtId="212" fontId="8" fillId="36" borderId="0" xfId="0" applyNumberFormat="1" applyFont="1" applyFill="1" applyAlignment="1">
      <alignment horizontal="right"/>
    </xf>
    <xf numFmtId="212" fontId="8" fillId="36" borderId="0" xfId="0" applyNumberFormat="1" applyFont="1" applyFill="1" applyAlignment="1" quotePrefix="1">
      <alignment horizontal="left"/>
    </xf>
    <xf numFmtId="212" fontId="8" fillId="36" borderId="0" xfId="0" applyNumberFormat="1" applyFont="1" applyFill="1" applyBorder="1" applyAlignment="1">
      <alignment/>
    </xf>
    <xf numFmtId="0" fontId="9" fillId="36" borderId="0" xfId="52" applyFont="1" applyFill="1" applyBorder="1" applyAlignment="1">
      <alignment horizontal="center"/>
      <protection/>
    </xf>
    <xf numFmtId="0" fontId="9" fillId="36" borderId="0" xfId="52" applyFont="1" applyFill="1" applyBorder="1" applyAlignment="1" quotePrefix="1">
      <alignment horizontal="center"/>
      <protection/>
    </xf>
    <xf numFmtId="216" fontId="9" fillId="36" borderId="0" xfId="52" applyNumberFormat="1" applyFont="1" applyFill="1" applyBorder="1" applyAlignment="1">
      <alignment horizontal="center" vertical="top"/>
      <protection/>
    </xf>
    <xf numFmtId="216" fontId="9" fillId="36" borderId="0" xfId="0" applyNumberFormat="1" applyFont="1" applyFill="1" applyBorder="1" applyAlignment="1">
      <alignment horizontal="center" vertical="top"/>
    </xf>
    <xf numFmtId="0" fontId="8" fillId="36" borderId="0" xfId="0" applyFont="1" applyFill="1" applyAlignment="1" applyProtection="1">
      <alignment horizontal="left" vertical="center"/>
      <protection/>
    </xf>
    <xf numFmtId="0" fontId="8" fillId="36" borderId="0" xfId="0" applyFont="1" applyFill="1" applyAlignment="1">
      <alignment vertical="center"/>
    </xf>
    <xf numFmtId="212" fontId="9" fillId="36" borderId="0" xfId="0" applyNumberFormat="1" applyFont="1" applyFill="1" applyBorder="1" applyAlignment="1">
      <alignment vertical="center"/>
    </xf>
    <xf numFmtId="212" fontId="0" fillId="36" borderId="0" xfId="0" applyNumberFormat="1" applyFill="1" applyAlignment="1">
      <alignment/>
    </xf>
    <xf numFmtId="213" fontId="9" fillId="36" borderId="0" xfId="0" applyNumberFormat="1" applyFont="1" applyFill="1" applyAlignment="1">
      <alignment horizontal="center" vertical="center"/>
    </xf>
    <xf numFmtId="212" fontId="9" fillId="34" borderId="0" xfId="0" applyNumberFormat="1" applyFont="1" applyFill="1" applyAlignment="1">
      <alignment horizontal="left" vertical="center"/>
    </xf>
    <xf numFmtId="212" fontId="9" fillId="34" borderId="12" xfId="0" applyNumberFormat="1" applyFont="1" applyFill="1" applyBorder="1" applyAlignment="1">
      <alignment horizontal="left" vertical="center"/>
    </xf>
    <xf numFmtId="212" fontId="9" fillId="34" borderId="10" xfId="0" applyNumberFormat="1" applyFont="1" applyFill="1" applyBorder="1" applyAlignment="1" quotePrefix="1">
      <alignment horizontal="left" vertical="center"/>
    </xf>
    <xf numFmtId="212" fontId="9" fillId="34" borderId="0" xfId="0" applyNumberFormat="1" applyFont="1" applyFill="1" applyBorder="1" applyAlignment="1" quotePrefix="1">
      <alignment horizontal="left" vertical="center"/>
    </xf>
    <xf numFmtId="212" fontId="9" fillId="34" borderId="12" xfId="0" applyNumberFormat="1" applyFont="1" applyFill="1" applyBorder="1" applyAlignment="1" quotePrefix="1">
      <alignment horizontal="left" vertical="center"/>
    </xf>
    <xf numFmtId="212" fontId="9" fillId="35" borderId="0" xfId="0" applyNumberFormat="1" applyFont="1" applyFill="1" applyAlignment="1" quotePrefix="1">
      <alignment horizontal="left" vertical="center" wrapText="1"/>
    </xf>
    <xf numFmtId="212" fontId="8" fillId="36" borderId="0" xfId="0" applyNumberFormat="1" applyFont="1" applyFill="1" applyAlignment="1">
      <alignment vertical="center"/>
    </xf>
    <xf numFmtId="212" fontId="13" fillId="36" borderId="0" xfId="0" applyNumberFormat="1" applyFont="1" applyFill="1" applyAlignment="1" applyProtection="1">
      <alignment horizontal="center" vertical="center"/>
      <protection/>
    </xf>
    <xf numFmtId="212" fontId="9" fillId="36" borderId="11" xfId="0" applyNumberFormat="1" applyFont="1" applyFill="1" applyBorder="1" applyAlignment="1">
      <alignment vertical="center"/>
    </xf>
    <xf numFmtId="212" fontId="9" fillId="36" borderId="11" xfId="0" applyNumberFormat="1" applyFont="1" applyFill="1" applyBorder="1" applyAlignment="1">
      <alignment horizontal="right" vertical="center"/>
    </xf>
    <xf numFmtId="212" fontId="1" fillId="36" borderId="0" xfId="0" applyNumberFormat="1" applyFont="1" applyFill="1" applyAlignment="1">
      <alignment/>
    </xf>
    <xf numFmtId="213" fontId="8" fillId="36" borderId="0" xfId="0" applyNumberFormat="1" applyFont="1" applyFill="1" applyAlignment="1" applyProtection="1">
      <alignment horizontal="left" vertical="center"/>
      <protection/>
    </xf>
    <xf numFmtId="212" fontId="0" fillId="36" borderId="0" xfId="0" applyNumberFormat="1" applyFill="1" applyBorder="1" applyAlignment="1">
      <alignment/>
    </xf>
    <xf numFmtId="212" fontId="0" fillId="34" borderId="0" xfId="0" applyNumberFormat="1" applyFill="1" applyBorder="1" applyAlignment="1">
      <alignment wrapText="1"/>
    </xf>
    <xf numFmtId="215" fontId="0" fillId="34" borderId="0" xfId="0" applyNumberFormat="1" applyFill="1" applyBorder="1" applyAlignment="1">
      <alignment/>
    </xf>
    <xf numFmtId="212" fontId="9" fillId="36" borderId="0" xfId="0" applyNumberFormat="1" applyFont="1" applyFill="1" applyBorder="1" applyAlignment="1" quotePrefix="1">
      <alignment vertical="center"/>
    </xf>
    <xf numFmtId="212" fontId="9" fillId="37" borderId="0" xfId="0" applyNumberFormat="1" applyFont="1" applyFill="1" applyBorder="1" applyAlignment="1">
      <alignment vertical="center"/>
    </xf>
    <xf numFmtId="212" fontId="8" fillId="37" borderId="0" xfId="0" applyNumberFormat="1" applyFont="1" applyFill="1" applyAlignment="1">
      <alignment/>
    </xf>
    <xf numFmtId="212" fontId="8" fillId="38" borderId="0" xfId="0" applyNumberFormat="1" applyFont="1" applyFill="1" applyBorder="1" applyAlignment="1">
      <alignment/>
    </xf>
    <xf numFmtId="212" fontId="14" fillId="38" borderId="0" xfId="0" applyNumberFormat="1" applyFont="1" applyFill="1" applyBorder="1" applyAlignment="1">
      <alignment horizontal="left"/>
    </xf>
    <xf numFmtId="216" fontId="9" fillId="36" borderId="0" xfId="52" applyNumberFormat="1" applyFont="1" applyFill="1" applyBorder="1" applyAlignment="1" quotePrefix="1">
      <alignment horizontal="center" vertical="top"/>
      <protection/>
    </xf>
    <xf numFmtId="212" fontId="9" fillId="36" borderId="0" xfId="0" applyNumberFormat="1" applyFont="1" applyFill="1" applyBorder="1" applyAlignment="1">
      <alignment/>
    </xf>
    <xf numFmtId="0" fontId="8" fillId="36" borderId="0" xfId="0" applyFont="1" applyFill="1" applyBorder="1" applyAlignment="1" applyProtection="1">
      <alignment horizontal="left" vertical="center"/>
      <protection/>
    </xf>
    <xf numFmtId="3" fontId="55" fillId="37" borderId="0" xfId="0" applyNumberFormat="1" applyFont="1" applyFill="1" applyBorder="1" applyAlignment="1">
      <alignment vertical="center"/>
    </xf>
    <xf numFmtId="217" fontId="9" fillId="36" borderId="0" xfId="0" applyNumberFormat="1" applyFont="1" applyFill="1" applyBorder="1" applyAlignment="1">
      <alignment horizontal="center" vertical="center"/>
    </xf>
    <xf numFmtId="212" fontId="8" fillId="37" borderId="12" xfId="0" applyNumberFormat="1" applyFont="1" applyFill="1" applyBorder="1" applyAlignment="1">
      <alignment/>
    </xf>
    <xf numFmtId="212" fontId="14" fillId="39" borderId="0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 horizontal="center" vertical="center"/>
    </xf>
    <xf numFmtId="212" fontId="8" fillId="39" borderId="0" xfId="0" applyNumberFormat="1" applyFont="1" applyFill="1" applyBorder="1" applyAlignment="1">
      <alignment/>
    </xf>
    <xf numFmtId="213" fontId="8" fillId="36" borderId="0" xfId="0" applyNumberFormat="1" applyFont="1" applyFill="1" applyBorder="1" applyAlignment="1" applyProtection="1">
      <alignment horizontal="left" vertical="center"/>
      <protection/>
    </xf>
    <xf numFmtId="1" fontId="10" fillId="36" borderId="0" xfId="0" applyNumberFormat="1" applyFont="1" applyFill="1" applyBorder="1" applyAlignment="1" applyProtection="1" quotePrefix="1">
      <alignment horizontal="right" vertical="center"/>
      <protection/>
    </xf>
    <xf numFmtId="213" fontId="9" fillId="0" borderId="0" xfId="0" applyNumberFormat="1" applyFont="1" applyBorder="1" applyAlignment="1">
      <alignment horizontal="center" vertical="center"/>
    </xf>
    <xf numFmtId="213" fontId="9" fillId="36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 quotePrefix="1">
      <alignment horizontal="center" vertical="center"/>
      <protection/>
    </xf>
    <xf numFmtId="213" fontId="8" fillId="36" borderId="0" xfId="0" applyNumberFormat="1" applyFont="1" applyFill="1" applyBorder="1" applyAlignment="1" applyProtection="1">
      <alignment horizontal="right" vertical="center"/>
      <protection/>
    </xf>
    <xf numFmtId="212" fontId="8" fillId="36" borderId="0" xfId="0" applyNumberFormat="1" applyFont="1" applyFill="1" applyBorder="1" applyAlignment="1">
      <alignment horizontal="right"/>
    </xf>
    <xf numFmtId="3" fontId="56" fillId="37" borderId="0" xfId="0" applyNumberFormat="1" applyFont="1" applyFill="1" applyBorder="1" applyAlignment="1">
      <alignment horizontal="center" vertical="center"/>
    </xf>
    <xf numFmtId="3" fontId="56" fillId="37" borderId="0" xfId="0" applyNumberFormat="1" applyFont="1" applyFill="1" applyBorder="1" applyAlignment="1">
      <alignment horizontal="center" vertical="center"/>
    </xf>
    <xf numFmtId="3" fontId="56" fillId="37" borderId="0" xfId="0" applyNumberFormat="1" applyFont="1" applyFill="1" applyBorder="1" applyAlignment="1">
      <alignment horizontal="center" vertical="center"/>
    </xf>
    <xf numFmtId="212" fontId="9" fillId="36" borderId="0" xfId="0" applyNumberFormat="1" applyFont="1" applyFill="1" applyBorder="1" applyAlignment="1">
      <alignment horizontal="center" vertical="center"/>
    </xf>
    <xf numFmtId="216" fontId="9" fillId="37" borderId="0" xfId="52" applyNumberFormat="1" applyFont="1" applyFill="1" applyBorder="1" applyAlignment="1">
      <alignment horizontal="center" vertical="center"/>
      <protection/>
    </xf>
    <xf numFmtId="212" fontId="9" fillId="36" borderId="12" xfId="0" applyNumberFormat="1" applyFont="1" applyFill="1" applyBorder="1" applyAlignment="1" quotePrefix="1">
      <alignment vertical="center"/>
    </xf>
    <xf numFmtId="212" fontId="14" fillId="37" borderId="0" xfId="0" applyNumberFormat="1" applyFont="1" applyFill="1" applyBorder="1" applyAlignment="1">
      <alignment horizontal="left"/>
    </xf>
    <xf numFmtId="0" fontId="8" fillId="36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>
      <alignment horizontal="center" vertical="center"/>
    </xf>
    <xf numFmtId="212" fontId="8" fillId="37" borderId="0" xfId="0" applyNumberFormat="1" applyFont="1" applyFill="1" applyBorder="1" applyAlignment="1">
      <alignment/>
    </xf>
    <xf numFmtId="0" fontId="8" fillId="36" borderId="0" xfId="0" applyFont="1" applyFill="1" applyAlignment="1" applyProtection="1">
      <alignment horizontal="right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>
      <alignment horizontal="center" vertical="center"/>
    </xf>
    <xf numFmtId="212" fontId="9" fillId="36" borderId="0" xfId="0" applyNumberFormat="1" applyFont="1" applyFill="1" applyAlignment="1">
      <alignment horizontal="center" vertical="center"/>
    </xf>
    <xf numFmtId="0" fontId="9" fillId="36" borderId="11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>
      <alignment horizontal="center" vertical="center"/>
    </xf>
    <xf numFmtId="216" fontId="9" fillId="37" borderId="12" xfId="52" applyNumberFormat="1" applyFont="1" applyFill="1" applyBorder="1" applyAlignment="1">
      <alignment horizontal="center" vertical="top"/>
      <protection/>
    </xf>
    <xf numFmtId="212" fontId="9" fillId="37" borderId="0" xfId="0" applyNumberFormat="1" applyFont="1" applyFill="1" applyBorder="1" applyAlignment="1">
      <alignment horizontal="center" vertical="center" wrapText="1"/>
    </xf>
    <xf numFmtId="212" fontId="9" fillId="37" borderId="12" xfId="0" applyNumberFormat="1" applyFont="1" applyFill="1" applyBorder="1" applyAlignment="1">
      <alignment horizontal="center" vertical="center" wrapText="1"/>
    </xf>
    <xf numFmtId="212" fontId="8" fillId="37" borderId="10" xfId="0" applyNumberFormat="1" applyFont="1" applyFill="1" applyBorder="1" applyAlignment="1">
      <alignment/>
    </xf>
    <xf numFmtId="212" fontId="12" fillId="37" borderId="0" xfId="0" applyNumberFormat="1" applyFont="1" applyFill="1" applyAlignment="1">
      <alignment vertical="center"/>
    </xf>
    <xf numFmtId="212" fontId="9" fillId="37" borderId="10" xfId="0" applyNumberFormat="1" applyFont="1" applyFill="1" applyBorder="1" applyAlignment="1">
      <alignment horizontal="center" vertical="center" wrapText="1"/>
    </xf>
    <xf numFmtId="212" fontId="9" fillId="37" borderId="0" xfId="0" applyNumberFormat="1" applyFont="1" applyFill="1" applyBorder="1" applyAlignment="1" quotePrefix="1">
      <alignment vertical="center" wrapText="1"/>
    </xf>
    <xf numFmtId="212" fontId="9" fillId="37" borderId="0" xfId="0" applyNumberFormat="1" applyFont="1" applyFill="1" applyBorder="1" applyAlignment="1">
      <alignment horizontal="center" vertical="center"/>
    </xf>
    <xf numFmtId="0" fontId="9" fillId="36" borderId="0" xfId="0" applyFont="1" applyFill="1" applyAlignment="1" applyProtection="1">
      <alignment vertical="center" wrapText="1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212" fontId="8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center" vertical="center"/>
      <protection/>
    </xf>
    <xf numFmtId="216" fontId="9" fillId="37" borderId="0" xfId="52" applyNumberFormat="1" applyFont="1" applyFill="1" applyBorder="1" applyAlignment="1" quotePrefix="1">
      <alignment horizontal="center" vertical="center"/>
      <protection/>
    </xf>
    <xf numFmtId="216" fontId="8" fillId="37" borderId="0" xfId="52" applyNumberFormat="1" applyFont="1" applyFill="1" applyBorder="1" applyAlignment="1" quotePrefix="1">
      <alignment horizontal="center" vertical="center"/>
      <protection/>
    </xf>
    <xf numFmtId="216" fontId="8" fillId="37" borderId="0" xfId="52" applyNumberFormat="1" applyFont="1" applyFill="1" applyBorder="1" applyAlignment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9" fillId="36" borderId="0" xfId="0" applyFont="1" applyFill="1" applyBorder="1" applyAlignment="1" applyProtection="1">
      <alignment horizontal="right" vertical="center" wrapText="1"/>
      <protection/>
    </xf>
    <xf numFmtId="0" fontId="8" fillId="37" borderId="12" xfId="0" applyFont="1" applyFill="1" applyBorder="1" applyAlignment="1" applyProtection="1">
      <alignment horizontal="center" vertical="center"/>
      <protection/>
    </xf>
    <xf numFmtId="217" fontId="18" fillId="37" borderId="12" xfId="0" applyNumberFormat="1" applyFont="1" applyFill="1" applyBorder="1" applyAlignment="1">
      <alignment horizontal="center" vertical="center"/>
    </xf>
    <xf numFmtId="212" fontId="8" fillId="37" borderId="12" xfId="0" applyNumberFormat="1" applyFont="1" applyFill="1" applyBorder="1" applyAlignment="1">
      <alignment horizontal="center" vertical="center"/>
    </xf>
    <xf numFmtId="3" fontId="56" fillId="37" borderId="12" xfId="0" applyNumberFormat="1" applyFont="1" applyFill="1" applyBorder="1" applyAlignment="1">
      <alignment horizontal="center" vertical="center"/>
    </xf>
    <xf numFmtId="212" fontId="8" fillId="36" borderId="0" xfId="0" applyNumberFormat="1" applyFont="1" applyFill="1" applyAlignment="1" quotePrefix="1">
      <alignment horizontal="left" vertical="top"/>
    </xf>
    <xf numFmtId="212" fontId="8" fillId="36" borderId="0" xfId="0" applyNumberFormat="1" applyFont="1" applyFill="1" applyBorder="1" applyAlignment="1">
      <alignment vertical="top"/>
    </xf>
    <xf numFmtId="212" fontId="8" fillId="36" borderId="0" xfId="0" applyNumberFormat="1" applyFont="1" applyFill="1" applyAlignment="1">
      <alignment horizontal="right" vertical="top"/>
    </xf>
    <xf numFmtId="212" fontId="8" fillId="34" borderId="0" xfId="0" applyNumberFormat="1" applyFont="1" applyFill="1" applyAlignment="1">
      <alignment vertical="top"/>
    </xf>
    <xf numFmtId="212" fontId="12" fillId="38" borderId="0" xfId="0" applyNumberFormat="1" applyFont="1" applyFill="1" applyBorder="1" applyAlignment="1">
      <alignment vertical="center"/>
    </xf>
    <xf numFmtId="212" fontId="9" fillId="38" borderId="0" xfId="0" applyNumberFormat="1" applyFont="1" applyFill="1" applyBorder="1" applyAlignment="1" quotePrefix="1">
      <alignment vertical="center" wrapText="1"/>
    </xf>
    <xf numFmtId="0" fontId="9" fillId="37" borderId="0" xfId="52" applyFont="1" applyFill="1" applyBorder="1" applyAlignment="1">
      <alignment vertical="center"/>
      <protection/>
    </xf>
    <xf numFmtId="0" fontId="9" fillId="36" borderId="0" xfId="52" applyFont="1" applyFill="1" applyBorder="1" applyAlignment="1">
      <alignment vertical="center"/>
      <protection/>
    </xf>
    <xf numFmtId="216" fontId="9" fillId="37" borderId="0" xfId="52" applyNumberFormat="1" applyFont="1" applyFill="1" applyBorder="1" applyAlignment="1">
      <alignment vertical="center"/>
      <protection/>
    </xf>
    <xf numFmtId="217" fontId="9" fillId="36" borderId="0" xfId="0" applyNumberFormat="1" applyFont="1" applyFill="1" applyBorder="1" applyAlignment="1">
      <alignment vertical="center"/>
    </xf>
    <xf numFmtId="212" fontId="9" fillId="39" borderId="0" xfId="0" applyNumberFormat="1" applyFont="1" applyFill="1" applyBorder="1" applyAlignment="1">
      <alignment vertical="center" wrapText="1"/>
    </xf>
    <xf numFmtId="212" fontId="9" fillId="36" borderId="0" xfId="0" applyNumberFormat="1" applyFont="1" applyFill="1" applyBorder="1" applyAlignment="1">
      <alignment vertical="center" wrapText="1"/>
    </xf>
    <xf numFmtId="0" fontId="9" fillId="36" borderId="0" xfId="0" applyFont="1" applyFill="1" applyBorder="1" applyAlignment="1">
      <alignment horizontal="center" vertical="center"/>
    </xf>
    <xf numFmtId="217" fontId="18" fillId="37" borderId="0" xfId="0" applyNumberFormat="1" applyFont="1" applyFill="1" applyBorder="1" applyAlignment="1">
      <alignment horizontal="center" vertical="center"/>
    </xf>
    <xf numFmtId="3" fontId="56" fillId="37" borderId="0" xfId="0" applyNumberFormat="1" applyFont="1" applyFill="1" applyBorder="1" applyAlignment="1">
      <alignment horizontal="center" vertical="center"/>
    </xf>
    <xf numFmtId="212" fontId="9" fillId="37" borderId="0" xfId="0" applyNumberFormat="1" applyFont="1" applyFill="1" applyBorder="1" applyAlignment="1">
      <alignment horizontal="left"/>
    </xf>
    <xf numFmtId="212" fontId="9" fillId="37" borderId="0" xfId="0" applyNumberFormat="1" applyFont="1" applyFill="1" applyBorder="1" applyAlignment="1">
      <alignment horizontal="center" vertical="center"/>
    </xf>
    <xf numFmtId="212" fontId="57" fillId="36" borderId="0" xfId="0" applyNumberFormat="1" applyFont="1" applyFill="1" applyAlignment="1" applyProtection="1">
      <alignment horizontal="center" vertical="center"/>
      <protection/>
    </xf>
    <xf numFmtId="212" fontId="58" fillId="36" borderId="0" xfId="0" applyNumberFormat="1" applyFont="1" applyFill="1" applyAlignment="1">
      <alignment vertical="center"/>
    </xf>
    <xf numFmtId="212" fontId="59" fillId="36" borderId="0" xfId="0" applyNumberFormat="1" applyFont="1" applyFill="1" applyAlignment="1">
      <alignment vertical="center"/>
    </xf>
    <xf numFmtId="212" fontId="59" fillId="36" borderId="0" xfId="45" applyNumberFormat="1" applyFont="1" applyFill="1" applyAlignment="1" applyProtection="1" quotePrefix="1">
      <alignment horizontal="left" vertical="center"/>
      <protection/>
    </xf>
    <xf numFmtId="212" fontId="59" fillId="36" borderId="0" xfId="0" applyNumberFormat="1" applyFont="1" applyFill="1" applyBorder="1" applyAlignment="1">
      <alignment vertical="center"/>
    </xf>
    <xf numFmtId="212" fontId="59" fillId="37" borderId="0" xfId="0" applyNumberFormat="1" applyFont="1" applyFill="1" applyAlignment="1">
      <alignment/>
    </xf>
    <xf numFmtId="212" fontId="59" fillId="33" borderId="0" xfId="0" applyNumberFormat="1" applyFont="1" applyFill="1" applyAlignment="1">
      <alignment/>
    </xf>
    <xf numFmtId="212" fontId="59" fillId="36" borderId="0" xfId="45" applyNumberFormat="1" applyFont="1" applyFill="1" applyAlignment="1" applyProtection="1">
      <alignment vertical="center"/>
      <protection/>
    </xf>
    <xf numFmtId="212" fontId="58" fillId="36" borderId="0" xfId="0" applyNumberFormat="1" applyFont="1" applyFill="1" applyAlignment="1" quotePrefix="1">
      <alignment vertical="center"/>
    </xf>
    <xf numFmtId="212" fontId="59" fillId="36" borderId="0" xfId="45" applyNumberFormat="1" applyFont="1" applyFill="1" applyAlignment="1" applyProtection="1" quotePrefix="1">
      <alignment vertical="center"/>
      <protection/>
    </xf>
    <xf numFmtId="212" fontId="58" fillId="36" borderId="0" xfId="0" applyNumberFormat="1" applyFont="1" applyFill="1" applyAlignment="1" quotePrefix="1">
      <alignment vertical="center" wrapText="1"/>
    </xf>
    <xf numFmtId="212" fontId="59" fillId="36" borderId="0" xfId="0" applyNumberFormat="1" applyFont="1" applyFill="1" applyAlignment="1">
      <alignment horizontal="left" vertical="center"/>
    </xf>
    <xf numFmtId="213" fontId="18" fillId="0" borderId="0" xfId="0" applyNumberFormat="1" applyFont="1" applyBorder="1" applyAlignment="1">
      <alignment horizontal="center" vertical="center"/>
    </xf>
    <xf numFmtId="213" fontId="18" fillId="36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 applyProtection="1" quotePrefix="1">
      <alignment horizontal="center" vertical="center"/>
      <protection/>
    </xf>
    <xf numFmtId="212" fontId="8" fillId="37" borderId="0" xfId="0" applyNumberFormat="1" applyFont="1" applyFill="1" applyBorder="1" applyAlignment="1" quotePrefix="1">
      <alignment horizontal="left" vertical="center" wrapText="1"/>
    </xf>
    <xf numFmtId="212" fontId="8" fillId="37" borderId="0" xfId="0" applyNumberFormat="1" applyFont="1" applyFill="1" applyBorder="1" applyAlignment="1">
      <alignment vertical="center"/>
    </xf>
    <xf numFmtId="0" fontId="8" fillId="36" borderId="0" xfId="0" applyFont="1" applyFill="1" applyAlignment="1" applyProtection="1">
      <alignment vertical="center" wrapText="1"/>
      <protection/>
    </xf>
    <xf numFmtId="0" fontId="8" fillId="36" borderId="0" xfId="0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 applyProtection="1">
      <alignment horizontal="right" vertical="center" wrapText="1"/>
      <protection/>
    </xf>
    <xf numFmtId="0" fontId="8" fillId="36" borderId="0" xfId="0" applyFont="1" applyFill="1" applyBorder="1" applyAlignment="1" applyProtection="1">
      <alignment horizontal="right" vertical="center" wrapText="1"/>
      <protection/>
    </xf>
    <xf numFmtId="0" fontId="8" fillId="36" borderId="12" xfId="0" applyFont="1" applyFill="1" applyBorder="1" applyAlignment="1" applyProtection="1">
      <alignment horizontal="right" vertical="center" wrapText="1"/>
      <protection/>
    </xf>
    <xf numFmtId="3" fontId="56" fillId="37" borderId="0" xfId="0" applyNumberFormat="1" applyFont="1" applyFill="1" applyBorder="1" applyAlignment="1">
      <alignment vertical="center"/>
    </xf>
    <xf numFmtId="3" fontId="56" fillId="37" borderId="12" xfId="0" applyNumberFormat="1" applyFont="1" applyFill="1" applyBorder="1" applyAlignment="1">
      <alignment vertical="center"/>
    </xf>
    <xf numFmtId="3" fontId="9" fillId="36" borderId="11" xfId="0" applyNumberFormat="1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vertical="center"/>
    </xf>
    <xf numFmtId="212" fontId="8" fillId="40" borderId="0" xfId="0" applyNumberFormat="1" applyFont="1" applyFill="1" applyAlignment="1">
      <alignment/>
    </xf>
    <xf numFmtId="212" fontId="9" fillId="40" borderId="12" xfId="0" applyNumberFormat="1" applyFont="1" applyFill="1" applyBorder="1" applyAlignment="1">
      <alignment horizontal="left"/>
    </xf>
    <xf numFmtId="212" fontId="9" fillId="40" borderId="0" xfId="0" applyNumberFormat="1" applyFont="1" applyFill="1" applyBorder="1" applyAlignment="1">
      <alignment horizontal="right"/>
    </xf>
    <xf numFmtId="212" fontId="8" fillId="40" borderId="0" xfId="0" applyNumberFormat="1" applyFont="1" applyFill="1" applyBorder="1" applyAlignment="1">
      <alignment/>
    </xf>
    <xf numFmtId="212" fontId="9" fillId="40" borderId="12" xfId="0" applyNumberFormat="1" applyFont="1" applyFill="1" applyBorder="1" applyAlignment="1">
      <alignment/>
    </xf>
    <xf numFmtId="212" fontId="9" fillId="40" borderId="0" xfId="0" applyNumberFormat="1" applyFont="1" applyFill="1" applyBorder="1" applyAlignment="1">
      <alignment/>
    </xf>
    <xf numFmtId="212" fontId="9" fillId="37" borderId="0" xfId="0" applyNumberFormat="1" applyFont="1" applyFill="1" applyBorder="1" applyAlignment="1" quotePrefix="1">
      <alignment horizontal="left" vertical="center" wrapText="1"/>
    </xf>
    <xf numFmtId="212" fontId="18" fillId="37" borderId="0" xfId="0" applyNumberFormat="1" applyFont="1" applyFill="1" applyBorder="1" applyAlignment="1">
      <alignment horizontal="right" vertical="center"/>
    </xf>
    <xf numFmtId="212" fontId="8" fillId="37" borderId="0" xfId="0" applyNumberFormat="1" applyFont="1" applyFill="1" applyBorder="1" applyAlignment="1" quotePrefix="1">
      <alignment horizontal="left" vertical="center" wrapText="1"/>
    </xf>
    <xf numFmtId="212" fontId="60" fillId="36" borderId="0" xfId="0" applyNumberFormat="1" applyFont="1" applyFill="1" applyAlignment="1" applyProtection="1">
      <alignment horizontal="center" vertical="center"/>
      <protection/>
    </xf>
    <xf numFmtId="212" fontId="8" fillId="37" borderId="0" xfId="0" applyNumberFormat="1" applyFont="1" applyFill="1" applyBorder="1" applyAlignment="1">
      <alignment horizontal="left" vertical="center" wrapText="1"/>
    </xf>
    <xf numFmtId="212" fontId="9" fillId="37" borderId="0" xfId="0" applyNumberFormat="1" applyFont="1" applyFill="1" applyBorder="1" applyAlignment="1">
      <alignment horizontal="center" vertical="center" wrapText="1"/>
    </xf>
    <xf numFmtId="212" fontId="9" fillId="37" borderId="12" xfId="0" applyNumberFormat="1" applyFont="1" applyFill="1" applyBorder="1" applyAlignment="1">
      <alignment horizontal="center" vertical="center"/>
    </xf>
    <xf numFmtId="212" fontId="9" fillId="37" borderId="10" xfId="0" applyNumberFormat="1" applyFont="1" applyFill="1" applyBorder="1" applyAlignment="1">
      <alignment horizontal="center" vertical="center" wrapText="1"/>
    </xf>
    <xf numFmtId="212" fontId="9" fillId="37" borderId="12" xfId="0" applyNumberFormat="1" applyFont="1" applyFill="1" applyBorder="1" applyAlignment="1">
      <alignment horizontal="center" vertical="center" wrapText="1"/>
    </xf>
    <xf numFmtId="212" fontId="8" fillId="37" borderId="0" xfId="0" applyNumberFormat="1" applyFont="1" applyFill="1" applyBorder="1" applyAlignment="1">
      <alignment horizontal="center" vertical="center"/>
    </xf>
    <xf numFmtId="212" fontId="9" fillId="37" borderId="10" xfId="0" applyNumberFormat="1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horizontal="center" vertical="center"/>
    </xf>
    <xf numFmtId="212" fontId="9" fillId="36" borderId="10" xfId="0" applyNumberFormat="1" applyFont="1" applyFill="1" applyBorder="1" applyAlignment="1">
      <alignment horizontal="left" vertical="center" wrapText="1"/>
    </xf>
    <xf numFmtId="212" fontId="9" fillId="36" borderId="12" xfId="0" applyNumberFormat="1" applyFont="1" applyFill="1" applyBorder="1" applyAlignment="1">
      <alignment horizontal="left" vertical="center" wrapText="1"/>
    </xf>
    <xf numFmtId="0" fontId="9" fillId="36" borderId="10" xfId="52" applyFont="1" applyFill="1" applyBorder="1" applyAlignment="1">
      <alignment horizontal="right" vertical="center"/>
      <protection/>
    </xf>
    <xf numFmtId="0" fontId="9" fillId="36" borderId="12" xfId="52" applyFont="1" applyFill="1" applyBorder="1" applyAlignment="1">
      <alignment horizontal="right" vertical="center"/>
      <protection/>
    </xf>
    <xf numFmtId="3" fontId="56" fillId="37" borderId="0" xfId="0" applyNumberFormat="1" applyFont="1" applyFill="1" applyBorder="1" applyAlignment="1">
      <alignment horizontal="center" vertical="center"/>
    </xf>
    <xf numFmtId="0" fontId="9" fillId="36" borderId="0" xfId="52" applyFont="1" applyFill="1" applyBorder="1" applyAlignment="1" quotePrefix="1">
      <alignment horizontal="right" vertical="center"/>
      <protection/>
    </xf>
    <xf numFmtId="0" fontId="9" fillId="36" borderId="12" xfId="52" applyFont="1" applyFill="1" applyBorder="1" applyAlignment="1" quotePrefix="1">
      <alignment horizontal="right" vertical="center"/>
      <protection/>
    </xf>
    <xf numFmtId="212" fontId="12" fillId="40" borderId="0" xfId="0" applyNumberFormat="1" applyFont="1" applyFill="1" applyAlignment="1">
      <alignment horizontal="center" vertical="center"/>
    </xf>
    <xf numFmtId="212" fontId="9" fillId="40" borderId="12" xfId="0" applyNumberFormat="1" applyFont="1" applyFill="1" applyBorder="1" applyAlignment="1">
      <alignment horizontal="center" vertical="center" wrapText="1"/>
    </xf>
    <xf numFmtId="212" fontId="9" fillId="40" borderId="12" xfId="0" applyNumberFormat="1" applyFont="1" applyFill="1" applyBorder="1" applyAlignment="1" quotePrefix="1">
      <alignment horizontal="center" vertical="center" wrapText="1"/>
    </xf>
    <xf numFmtId="0" fontId="9" fillId="36" borderId="1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212" fontId="9" fillId="37" borderId="0" xfId="0" applyNumberFormat="1" applyFont="1" applyFill="1" applyBorder="1" applyAlignment="1">
      <alignment horizontal="center" vertical="center"/>
    </xf>
    <xf numFmtId="212" fontId="9" fillId="40" borderId="0" xfId="0" applyNumberFormat="1" applyFont="1" applyFill="1" applyBorder="1" applyAlignment="1" quotePrefix="1">
      <alignment horizontal="center" vertical="center" wrapText="1"/>
    </xf>
    <xf numFmtId="212" fontId="19" fillId="37" borderId="0" xfId="0" applyNumberFormat="1" applyFont="1" applyFill="1" applyBorder="1" applyAlignment="1">
      <alignment horizontal="center" vertical="center"/>
    </xf>
    <xf numFmtId="212" fontId="19" fillId="36" borderId="0" xfId="0" applyNumberFormat="1" applyFont="1" applyFill="1" applyBorder="1" applyAlignment="1">
      <alignment horizontal="center" vertical="center" wrapText="1"/>
    </xf>
    <xf numFmtId="212" fontId="19" fillId="36" borderId="0" xfId="0" applyNumberFormat="1" applyFont="1" applyFill="1" applyBorder="1" applyAlignment="1" quotePrefix="1">
      <alignment horizontal="center" vertical="center" wrapText="1"/>
    </xf>
    <xf numFmtId="212" fontId="9" fillId="35" borderId="0" xfId="0" applyNumberFormat="1" applyFont="1" applyFill="1" applyAlignment="1">
      <alignment horizontal="right" vertical="center"/>
    </xf>
    <xf numFmtId="212" fontId="9" fillId="35" borderId="12" xfId="0" applyNumberFormat="1" applyFont="1" applyFill="1" applyBorder="1" applyAlignment="1">
      <alignment horizontal="center" vertical="center"/>
    </xf>
    <xf numFmtId="212" fontId="9" fillId="34" borderId="0" xfId="0" applyNumberFormat="1" applyFont="1" applyFill="1" applyBorder="1" applyAlignment="1" quotePrefix="1">
      <alignment horizontal="center"/>
    </xf>
    <xf numFmtId="212" fontId="0" fillId="34" borderId="0" xfId="0" applyNumberFormat="1" applyFill="1" applyBorder="1" applyAlignment="1">
      <alignment/>
    </xf>
    <xf numFmtId="212" fontId="9" fillId="34" borderId="12" xfId="0" applyNumberFormat="1" applyFont="1" applyFill="1" applyBorder="1" applyAlignment="1">
      <alignment horizontal="center" vertical="center"/>
    </xf>
    <xf numFmtId="0" fontId="9" fillId="34" borderId="10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212" fontId="9" fillId="34" borderId="10" xfId="0" applyNumberFormat="1" applyFont="1" applyFill="1" applyBorder="1" applyAlignment="1">
      <alignment horizontal="center" vertical="center"/>
    </xf>
    <xf numFmtId="212" fontId="9" fillId="34" borderId="0" xfId="0" applyNumberFormat="1" applyFont="1" applyFill="1" applyBorder="1" applyAlignment="1">
      <alignment horizontal="center" vertical="center"/>
    </xf>
    <xf numFmtId="212" fontId="9" fillId="35" borderId="0" xfId="0" applyNumberFormat="1" applyFont="1" applyFill="1" applyAlignment="1">
      <alignment horizontal="center"/>
    </xf>
    <xf numFmtId="0" fontId="9" fillId="34" borderId="10" xfId="52" applyFont="1" applyFill="1" applyBorder="1" applyAlignment="1">
      <alignment horizontal="right" vertical="center"/>
      <protection/>
    </xf>
    <xf numFmtId="0" fontId="9" fillId="34" borderId="0" xfId="52" applyFont="1" applyFill="1" applyBorder="1" applyAlignment="1" quotePrefix="1">
      <alignment horizontal="right" vertical="center"/>
      <protection/>
    </xf>
    <xf numFmtId="0" fontId="9" fillId="34" borderId="12" xfId="52" applyFont="1" applyFill="1" applyBorder="1" applyAlignment="1" quotePrefix="1">
      <alignment horizontal="right" vertical="center"/>
      <protection/>
    </xf>
    <xf numFmtId="212" fontId="9" fillId="35" borderId="0" xfId="0" applyNumberFormat="1" applyFont="1" applyFill="1" applyBorder="1" applyAlignment="1" quotePrefix="1">
      <alignment horizontal="center"/>
    </xf>
    <xf numFmtId="212" fontId="0" fillId="0" borderId="0" xfId="0" applyNumberFormat="1" applyBorder="1" applyAlignment="1">
      <alignment/>
    </xf>
    <xf numFmtId="212" fontId="9" fillId="34" borderId="0" xfId="0" applyNumberFormat="1" applyFont="1" applyFill="1" applyAlignment="1">
      <alignment horizontal="center"/>
    </xf>
    <xf numFmtId="212" fontId="9" fillId="35" borderId="0" xfId="0" applyNumberFormat="1" applyFont="1" applyFill="1" applyBorder="1" applyAlignment="1">
      <alignment horizontal="right" vertical="center"/>
    </xf>
    <xf numFmtId="212" fontId="9" fillId="35" borderId="12" xfId="0" applyNumberFormat="1" applyFont="1" applyFill="1" applyBorder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7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graphe!$I$33</c:f>
              <c:strCache>
                <c:ptCount val="1"/>
                <c:pt idx="0">
                  <c:v>عدد المساجد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graphe!$J$32:$P$32</c:f>
              <c:strCache/>
            </c:strRef>
          </c:cat>
          <c:val>
            <c:numRef>
              <c:f>graphe!$J$33:$P$33</c:f>
              <c:numCache/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457200</xdr:rowOff>
    </xdr:from>
    <xdr:to>
      <xdr:col>6</xdr:col>
      <xdr:colOff>904875</xdr:colOff>
      <xdr:row>14</xdr:row>
      <xdr:rowOff>47625</xdr:rowOff>
    </xdr:to>
    <xdr:graphicFrame>
      <xdr:nvGraphicFramePr>
        <xdr:cNvPr id="1" name="Graphique 4"/>
        <xdr:cNvGraphicFramePr/>
      </xdr:nvGraphicFramePr>
      <xdr:xfrm>
        <a:off x="0" y="1971675"/>
        <a:ext cx="68484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32"/>
  <sheetViews>
    <sheetView view="pageBreakPreview" zoomScale="85" zoomScaleNormal="75" zoomScaleSheetLayoutView="85" zoomScalePageLayoutView="0" workbookViewId="0" topLeftCell="A4">
      <selection activeCell="E5" sqref="E5"/>
    </sheetView>
  </sheetViews>
  <sheetFormatPr defaultColWidth="11.5546875" defaultRowHeight="15"/>
  <cols>
    <col min="1" max="1" width="14.99609375" style="170" customWidth="1"/>
    <col min="2" max="2" width="11.3359375" style="1" customWidth="1"/>
    <col min="3" max="3" width="14.3359375" style="1" customWidth="1"/>
    <col min="4" max="4" width="14.5546875" style="1" customWidth="1"/>
    <col min="5" max="5" width="14.3359375" style="1" customWidth="1"/>
    <col min="6" max="6" width="12.6640625" style="1" customWidth="1"/>
    <col min="7" max="7" width="7.6640625" style="1" customWidth="1"/>
    <col min="8" max="8" width="9.3359375" style="1" customWidth="1"/>
    <col min="9" max="9" width="9.77734375" style="170" customWidth="1"/>
    <col min="10" max="16384" width="11.5546875" style="1" customWidth="1"/>
  </cols>
  <sheetData>
    <row r="1" spans="1:9" ht="45.75" customHeight="1">
      <c r="A1" s="200" t="s">
        <v>109</v>
      </c>
      <c r="B1" s="200"/>
      <c r="C1" s="200"/>
      <c r="D1" s="200"/>
      <c r="E1" s="200"/>
      <c r="F1" s="200"/>
      <c r="G1" s="200"/>
      <c r="H1" s="200"/>
      <c r="I1" s="200"/>
    </row>
    <row r="2" spans="1:9" ht="40.5" customHeight="1">
      <c r="A2" s="200" t="s">
        <v>110</v>
      </c>
      <c r="B2" s="200"/>
      <c r="C2" s="200"/>
      <c r="D2" s="200"/>
      <c r="E2" s="200"/>
      <c r="F2" s="200"/>
      <c r="G2" s="200"/>
      <c r="H2" s="200"/>
      <c r="I2" s="200"/>
    </row>
    <row r="3" spans="1:9" ht="34.5" customHeight="1">
      <c r="A3" s="164"/>
      <c r="B3" s="80"/>
      <c r="C3" s="80"/>
      <c r="D3" s="80"/>
      <c r="E3" s="80"/>
      <c r="F3" s="80"/>
      <c r="G3" s="80"/>
      <c r="H3" s="80"/>
      <c r="I3" s="164"/>
    </row>
    <row r="4" spans="1:9" ht="34.5" customHeight="1">
      <c r="A4" s="165" t="s">
        <v>0</v>
      </c>
      <c r="B4" s="79"/>
      <c r="C4" s="79"/>
      <c r="D4" s="79"/>
      <c r="E4" s="79"/>
      <c r="F4" s="79"/>
      <c r="G4" s="79"/>
      <c r="H4" s="79"/>
      <c r="I4" s="165" t="s">
        <v>11</v>
      </c>
    </row>
    <row r="5" spans="1:9" ht="34.5" customHeight="1">
      <c r="A5" s="165"/>
      <c r="B5" s="79"/>
      <c r="C5" s="79"/>
      <c r="D5" s="79"/>
      <c r="E5" s="79"/>
      <c r="F5" s="79"/>
      <c r="G5" s="79"/>
      <c r="H5" s="79"/>
      <c r="I5" s="165"/>
    </row>
    <row r="6" spans="1:9" ht="34.5" customHeight="1">
      <c r="A6" s="166"/>
      <c r="B6" s="198" t="s">
        <v>124</v>
      </c>
      <c r="C6" s="198"/>
      <c r="D6" s="198"/>
      <c r="E6" s="198"/>
      <c r="F6" s="198"/>
      <c r="G6" s="198"/>
      <c r="H6" s="198"/>
      <c r="I6" s="171" t="s">
        <v>8</v>
      </c>
    </row>
    <row r="7" spans="1:9" ht="34.5" customHeight="1">
      <c r="A7" s="167" t="s">
        <v>1</v>
      </c>
      <c r="B7" s="199" t="s">
        <v>115</v>
      </c>
      <c r="C7" s="199"/>
      <c r="D7" s="199"/>
      <c r="E7" s="199"/>
      <c r="F7" s="199"/>
      <c r="G7" s="199"/>
      <c r="H7" s="199"/>
      <c r="I7" s="166"/>
    </row>
    <row r="8" spans="1:9" ht="34.5" customHeight="1">
      <c r="A8" s="167"/>
      <c r="B8" s="179"/>
      <c r="C8" s="179"/>
      <c r="D8" s="179"/>
      <c r="E8" s="179"/>
      <c r="F8" s="179"/>
      <c r="G8" s="179"/>
      <c r="H8" s="179"/>
      <c r="I8" s="166"/>
    </row>
    <row r="9" spans="1:9" ht="34.5" customHeight="1">
      <c r="A9" s="167"/>
      <c r="B9" s="198" t="s">
        <v>116</v>
      </c>
      <c r="C9" s="198"/>
      <c r="D9" s="198"/>
      <c r="E9" s="198"/>
      <c r="F9" s="198"/>
      <c r="G9" s="198"/>
      <c r="H9" s="198"/>
      <c r="I9" s="171" t="s">
        <v>12</v>
      </c>
    </row>
    <row r="10" spans="1:9" ht="34.5" customHeight="1">
      <c r="A10" s="167" t="s">
        <v>2</v>
      </c>
      <c r="B10" s="199" t="s">
        <v>117</v>
      </c>
      <c r="C10" s="199"/>
      <c r="D10" s="199"/>
      <c r="E10" s="199"/>
      <c r="F10" s="199"/>
      <c r="G10" s="199"/>
      <c r="H10" s="199"/>
      <c r="I10" s="172"/>
    </row>
    <row r="11" spans="1:9" ht="34.5" customHeight="1">
      <c r="A11" s="167"/>
      <c r="B11" s="179"/>
      <c r="C11" s="179"/>
      <c r="D11" s="179"/>
      <c r="E11" s="179"/>
      <c r="F11" s="179"/>
      <c r="G11" s="179"/>
      <c r="H11" s="179"/>
      <c r="I11" s="172"/>
    </row>
    <row r="12" spans="1:9" ht="34.5" customHeight="1">
      <c r="A12" s="167"/>
      <c r="B12" s="198" t="s">
        <v>118</v>
      </c>
      <c r="C12" s="198"/>
      <c r="D12" s="198"/>
      <c r="E12" s="198"/>
      <c r="F12" s="198"/>
      <c r="G12" s="198"/>
      <c r="H12" s="198"/>
      <c r="I12" s="171" t="s">
        <v>15</v>
      </c>
    </row>
    <row r="13" spans="1:9" ht="34.5" customHeight="1">
      <c r="A13" s="167" t="s">
        <v>3</v>
      </c>
      <c r="B13" s="199" t="s">
        <v>119</v>
      </c>
      <c r="C13" s="199"/>
      <c r="D13" s="199"/>
      <c r="E13" s="199"/>
      <c r="F13" s="199"/>
      <c r="G13" s="199"/>
      <c r="H13" s="199"/>
      <c r="I13" s="172"/>
    </row>
    <row r="14" spans="1:9" ht="34.5" customHeight="1">
      <c r="A14" s="167"/>
      <c r="B14" s="180"/>
      <c r="C14" s="180"/>
      <c r="D14" s="180"/>
      <c r="E14" s="180"/>
      <c r="F14" s="180"/>
      <c r="G14" s="180"/>
      <c r="H14" s="180"/>
      <c r="I14" s="172"/>
    </row>
    <row r="15" spans="1:9" ht="34.5" customHeight="1">
      <c r="A15" s="167"/>
      <c r="B15" s="198" t="s">
        <v>120</v>
      </c>
      <c r="C15" s="198"/>
      <c r="D15" s="198"/>
      <c r="E15" s="198"/>
      <c r="F15" s="198"/>
      <c r="G15" s="198"/>
      <c r="H15" s="198"/>
      <c r="I15" s="171" t="s">
        <v>10</v>
      </c>
    </row>
    <row r="16" spans="1:9" ht="34.5" customHeight="1">
      <c r="A16" s="167" t="s">
        <v>4</v>
      </c>
      <c r="B16" s="201" t="s">
        <v>121</v>
      </c>
      <c r="C16" s="199"/>
      <c r="D16" s="199"/>
      <c r="E16" s="199"/>
      <c r="F16" s="199"/>
      <c r="G16" s="199"/>
      <c r="H16" s="199"/>
      <c r="I16" s="172"/>
    </row>
    <row r="17" spans="1:9" ht="27" customHeight="1">
      <c r="A17" s="167"/>
      <c r="B17" s="89"/>
      <c r="C17" s="89"/>
      <c r="D17" s="89"/>
      <c r="E17" s="89"/>
      <c r="F17" s="89"/>
      <c r="G17" s="89"/>
      <c r="H17" s="89"/>
      <c r="I17" s="172"/>
    </row>
    <row r="18" spans="1:9" ht="34.5" customHeight="1">
      <c r="A18" s="167"/>
      <c r="B18" s="129"/>
      <c r="C18" s="129"/>
      <c r="D18" s="129"/>
      <c r="E18" s="129"/>
      <c r="F18" s="129"/>
      <c r="G18" s="129"/>
      <c r="H18" s="129"/>
      <c r="I18" s="173" t="s">
        <v>16</v>
      </c>
    </row>
    <row r="19" spans="1:9" ht="48.75" customHeight="1">
      <c r="A19" s="167" t="s">
        <v>5</v>
      </c>
      <c r="B19" s="131"/>
      <c r="C19" s="131"/>
      <c r="D19" s="131"/>
      <c r="E19" s="131"/>
      <c r="F19" s="131"/>
      <c r="G19" s="131"/>
      <c r="H19" s="131"/>
      <c r="I19" s="174"/>
    </row>
    <row r="20" spans="1:9" ht="25.5" customHeight="1">
      <c r="A20" s="167"/>
      <c r="B20" s="90"/>
      <c r="C20" s="90"/>
      <c r="D20" s="90"/>
      <c r="E20" s="90"/>
      <c r="F20" s="90"/>
      <c r="G20" s="90"/>
      <c r="H20" s="90"/>
      <c r="I20" s="174"/>
    </row>
    <row r="21" spans="1:9" ht="25.5" customHeight="1">
      <c r="A21" s="166"/>
      <c r="B21" s="129"/>
      <c r="C21" s="129"/>
      <c r="D21" s="129"/>
      <c r="E21" s="129"/>
      <c r="F21" s="129"/>
      <c r="G21" s="129"/>
      <c r="H21" s="129"/>
      <c r="I21" s="171" t="s">
        <v>58</v>
      </c>
    </row>
    <row r="22" spans="1:9" ht="42.75" customHeight="1">
      <c r="A22" s="167" t="s">
        <v>7</v>
      </c>
      <c r="B22" s="131"/>
      <c r="C22" s="131"/>
      <c r="D22" s="131"/>
      <c r="E22" s="131"/>
      <c r="F22" s="131"/>
      <c r="G22" s="131"/>
      <c r="H22" s="131"/>
      <c r="I22" s="166"/>
    </row>
    <row r="23" spans="1:9" ht="24" customHeight="1">
      <c r="A23" s="167"/>
      <c r="B23" s="90"/>
      <c r="C23" s="90"/>
      <c r="D23" s="90"/>
      <c r="E23" s="90"/>
      <c r="F23" s="90"/>
      <c r="G23" s="90"/>
      <c r="H23" s="90"/>
      <c r="I23" s="166"/>
    </row>
    <row r="24" spans="1:9" ht="29.25" customHeight="1">
      <c r="A24" s="168"/>
      <c r="B24" s="129"/>
      <c r="C24" s="129"/>
      <c r="D24" s="129"/>
      <c r="E24" s="129"/>
      <c r="F24" s="129"/>
      <c r="G24" s="129"/>
      <c r="H24" s="129"/>
      <c r="I24" s="171" t="s">
        <v>55</v>
      </c>
    </row>
    <row r="25" spans="1:9" ht="41.25" customHeight="1">
      <c r="A25" s="167" t="s">
        <v>13</v>
      </c>
      <c r="B25" s="131"/>
      <c r="C25" s="131"/>
      <c r="D25" s="131"/>
      <c r="E25" s="131"/>
      <c r="F25" s="131"/>
      <c r="G25" s="131"/>
      <c r="H25" s="131"/>
      <c r="I25" s="175"/>
    </row>
    <row r="26" spans="1:9" ht="12.75" customHeight="1">
      <c r="A26" s="167"/>
      <c r="B26" s="90"/>
      <c r="C26" s="90"/>
      <c r="D26" s="90"/>
      <c r="E26" s="90"/>
      <c r="F26" s="90"/>
      <c r="G26" s="90"/>
      <c r="H26" s="90"/>
      <c r="I26" s="175"/>
    </row>
    <row r="27" spans="1:9" ht="24" customHeight="1">
      <c r="A27" s="167"/>
      <c r="B27" s="129"/>
      <c r="C27" s="129"/>
      <c r="D27" s="129"/>
      <c r="E27" s="129"/>
      <c r="F27" s="129"/>
      <c r="G27" s="129"/>
      <c r="H27" s="129"/>
      <c r="I27" s="171" t="s">
        <v>56</v>
      </c>
    </row>
    <row r="28" spans="1:9" ht="43.5" customHeight="1">
      <c r="A28" s="167" t="s">
        <v>57</v>
      </c>
      <c r="B28" s="131"/>
      <c r="C28" s="131"/>
      <c r="D28" s="131"/>
      <c r="E28" s="131"/>
      <c r="F28" s="131"/>
      <c r="G28" s="131"/>
      <c r="H28" s="131"/>
      <c r="I28" s="166"/>
    </row>
    <row r="29" spans="1:9" ht="17.25" customHeight="1">
      <c r="A29" s="167"/>
      <c r="B29" s="90"/>
      <c r="C29" s="90"/>
      <c r="D29" s="90"/>
      <c r="E29" s="90"/>
      <c r="F29" s="90"/>
      <c r="G29" s="90"/>
      <c r="H29" s="90"/>
      <c r="I29" s="166"/>
    </row>
    <row r="30" spans="1:9" ht="20.25">
      <c r="A30" s="169"/>
      <c r="B30" s="129"/>
      <c r="C30" s="129"/>
      <c r="D30" s="129"/>
      <c r="E30" s="129"/>
      <c r="F30" s="129"/>
      <c r="G30" s="129"/>
      <c r="H30" s="129"/>
      <c r="I30" s="171" t="s">
        <v>59</v>
      </c>
    </row>
    <row r="31" spans="1:9" ht="37.5" customHeight="1">
      <c r="A31" s="167" t="s">
        <v>60</v>
      </c>
      <c r="B31" s="197"/>
      <c r="C31" s="197"/>
      <c r="D31" s="197"/>
      <c r="E31" s="197"/>
      <c r="F31" s="197"/>
      <c r="G31" s="197"/>
      <c r="H31" s="197"/>
      <c r="I31" s="169"/>
    </row>
    <row r="32" spans="1:9" ht="30.75" customHeight="1">
      <c r="A32" s="169"/>
      <c r="B32" s="90"/>
      <c r="C32" s="90"/>
      <c r="D32" s="90"/>
      <c r="E32" s="90"/>
      <c r="F32" s="90"/>
      <c r="G32" s="90"/>
      <c r="H32" s="90"/>
      <c r="I32" s="169"/>
    </row>
  </sheetData>
  <sheetProtection/>
  <mergeCells count="11">
    <mergeCell ref="A1:I1"/>
    <mergeCell ref="A2:I2"/>
    <mergeCell ref="B15:H15"/>
    <mergeCell ref="B16:H16"/>
    <mergeCell ref="B31:H31"/>
    <mergeCell ref="B6:H6"/>
    <mergeCell ref="B7:H7"/>
    <mergeCell ref="B9:H9"/>
    <mergeCell ref="B10:H10"/>
    <mergeCell ref="B12:H12"/>
    <mergeCell ref="B13:H13"/>
  </mergeCells>
  <hyperlinks>
    <hyperlink ref="A7" location="JUSTICE!A2" display="Tableau 1 :"/>
    <hyperlink ref="A13" location="JUSTICE!A14" display="Tableau 2 :"/>
    <hyperlink ref="A16" location="JUSTICE!A32" display="Tableau 3 :"/>
    <hyperlink ref="A19" location="JUSTICE!A62" display="Tableau 4 :"/>
    <hyperlink ref="A22" location="JUSTICE!A91" display="Tableau 5 :"/>
    <hyperlink ref="A25" location="JUSTICE!A113" display="Tableau 6 :"/>
    <hyperlink ref="A28" location="JUSTICE!A122" display="Tableau 7 :"/>
    <hyperlink ref="I6" location="JUSTICE!I1" display="جدول 1:"/>
    <hyperlink ref="I12" location="JUSTICE!I13" display="جدول 2: "/>
    <hyperlink ref="I15" location="JUSTICE!I31" display="جدول 3:"/>
    <hyperlink ref="I18" location="JUSTICE!I61" display="جدول 4:"/>
    <hyperlink ref="I21" location="JUSTICE!I90" display="جدول 5: "/>
    <hyperlink ref="I24" location="JUSTICE!I112" display="جدول 6:"/>
    <hyperlink ref="I27" location="JUSTICE!I121" display="جدول 7: "/>
    <hyperlink ref="A10" location="JUSTICE!A14" display="Tableau 2 :"/>
    <hyperlink ref="I9" location="JUSTICE!I13" display="جدول 2: "/>
    <hyperlink ref="I30" location="JUSTICE!I121" display="جدول 7: "/>
    <hyperlink ref="A31" location="JUSTICE!A122" display="Tableau 7 :"/>
  </hyperlinks>
  <printOptions horizontalCentered="1"/>
  <pageMargins left="0.1968503937007874" right="0.1968503937007874" top="0.5905511811023623" bottom="0.3937007874015748" header="0.1968503937007874" footer="0.1968503937007874"/>
  <pageSetup firstPageNumber="191" useFirstPageNumber="1" horizontalDpi="600" verticalDpi="600" orientation="portrait" paperSize="9" scale="75" r:id="rId1"/>
  <headerFooter alignWithMargins="0">
    <oddFooter>&amp;C&amp;"Times New Roman,Normal"&amp;11&amp;P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I70"/>
  <sheetViews>
    <sheetView tabSelected="1" view="pageBreakPreview" zoomScale="75" zoomScaleNormal="75" zoomScaleSheetLayoutView="75" zoomScalePageLayoutView="0" workbookViewId="0" topLeftCell="A1">
      <selection activeCell="A51" sqref="A51:I52"/>
    </sheetView>
  </sheetViews>
  <sheetFormatPr defaultColWidth="9.77734375" defaultRowHeight="15"/>
  <cols>
    <col min="1" max="1" width="19.77734375" style="2" customWidth="1"/>
    <col min="2" max="2" width="10.99609375" style="2" customWidth="1"/>
    <col min="3" max="3" width="12.88671875" style="2" customWidth="1"/>
    <col min="4" max="4" width="14.4453125" style="2" customWidth="1"/>
    <col min="5" max="5" width="11.6640625" style="2" customWidth="1"/>
    <col min="6" max="6" width="13.5546875" style="2" customWidth="1"/>
    <col min="7" max="7" width="12.5546875" style="2" customWidth="1"/>
    <col min="8" max="8" width="11.88671875" style="2" customWidth="1"/>
    <col min="9" max="9" width="17.99609375" style="2" customWidth="1"/>
    <col min="10" max="16384" width="9.77734375" style="2" customWidth="1"/>
  </cols>
  <sheetData>
    <row r="1" spans="1:9" ht="30" customHeight="1">
      <c r="A1" s="191"/>
      <c r="B1" s="216" t="s">
        <v>114</v>
      </c>
      <c r="C1" s="216"/>
      <c r="D1" s="216"/>
      <c r="E1" s="216"/>
      <c r="F1" s="216"/>
      <c r="G1" s="216"/>
      <c r="H1" s="216"/>
      <c r="I1" s="191"/>
    </row>
    <row r="2" spans="1:9" ht="38.25" customHeight="1">
      <c r="A2" s="192" t="s">
        <v>1</v>
      </c>
      <c r="B2" s="218" t="s">
        <v>115</v>
      </c>
      <c r="C2" s="218"/>
      <c r="D2" s="218"/>
      <c r="E2" s="218"/>
      <c r="F2" s="218"/>
      <c r="G2" s="218"/>
      <c r="H2" s="218"/>
      <c r="I2" s="193" t="s">
        <v>8</v>
      </c>
    </row>
    <row r="3" spans="1:9" ht="30" customHeight="1">
      <c r="A3" s="162"/>
      <c r="B3" s="120" t="s">
        <v>17</v>
      </c>
      <c r="C3" s="120" t="s">
        <v>42</v>
      </c>
      <c r="D3" s="120" t="s">
        <v>84</v>
      </c>
      <c r="E3" s="121" t="s">
        <v>43</v>
      </c>
      <c r="F3" s="122" t="s">
        <v>62</v>
      </c>
      <c r="G3" s="122" t="s">
        <v>66</v>
      </c>
      <c r="H3" s="122" t="s">
        <v>64</v>
      </c>
      <c r="I3" s="128"/>
    </row>
    <row r="4" spans="1:9" ht="30" customHeight="1">
      <c r="A4" s="114"/>
      <c r="B4" s="123" t="s">
        <v>41</v>
      </c>
      <c r="C4" s="123" t="s">
        <v>19</v>
      </c>
      <c r="D4" s="123" t="s">
        <v>83</v>
      </c>
      <c r="E4" s="124" t="s">
        <v>18</v>
      </c>
      <c r="F4" s="124" t="s">
        <v>61</v>
      </c>
      <c r="G4" s="124" t="s">
        <v>65</v>
      </c>
      <c r="H4" s="124" t="s">
        <v>63</v>
      </c>
      <c r="I4" s="98"/>
    </row>
    <row r="5" spans="1:9" ht="39.75" customHeight="1">
      <c r="A5" s="181" t="s">
        <v>107</v>
      </c>
      <c r="B5" s="136">
        <f>B6+B7</f>
        <v>188</v>
      </c>
      <c r="C5" s="136">
        <f aca="true" t="shared" si="0" ref="C5:H5">C6+C7</f>
        <v>373</v>
      </c>
      <c r="D5" s="136">
        <f t="shared" si="0"/>
        <v>226</v>
      </c>
      <c r="E5" s="136">
        <f t="shared" si="0"/>
        <v>783</v>
      </c>
      <c r="F5" s="136">
        <f t="shared" si="0"/>
        <v>1059</v>
      </c>
      <c r="G5" s="136">
        <f t="shared" si="0"/>
        <v>1100</v>
      </c>
      <c r="H5" s="136">
        <f t="shared" si="0"/>
        <v>514</v>
      </c>
      <c r="I5" s="184" t="s">
        <v>108</v>
      </c>
    </row>
    <row r="6" spans="1:9" ht="39.75" customHeight="1">
      <c r="A6" s="181" t="s">
        <v>67</v>
      </c>
      <c r="B6" s="134">
        <v>126</v>
      </c>
      <c r="C6" s="135">
        <v>176</v>
      </c>
      <c r="D6" s="135">
        <v>62</v>
      </c>
      <c r="E6" s="135">
        <v>73</v>
      </c>
      <c r="F6" s="138">
        <v>90</v>
      </c>
      <c r="G6" s="139">
        <v>48</v>
      </c>
      <c r="H6" s="135">
        <v>14</v>
      </c>
      <c r="I6" s="184" t="s">
        <v>68</v>
      </c>
    </row>
    <row r="7" spans="1:9" ht="39.75" customHeight="1">
      <c r="A7" s="181" t="s">
        <v>69</v>
      </c>
      <c r="B7" s="134">
        <v>62</v>
      </c>
      <c r="C7" s="110">
        <v>197</v>
      </c>
      <c r="D7" s="135">
        <v>164</v>
      </c>
      <c r="E7" s="110">
        <v>710</v>
      </c>
      <c r="F7" s="135">
        <v>969</v>
      </c>
      <c r="G7" s="135">
        <v>1052</v>
      </c>
      <c r="H7" s="135">
        <v>500</v>
      </c>
      <c r="I7" s="184" t="s">
        <v>70</v>
      </c>
    </row>
    <row r="8" spans="1:9" ht="39.75" customHeight="1">
      <c r="A8" s="181" t="s">
        <v>73</v>
      </c>
      <c r="B8" s="134">
        <v>35</v>
      </c>
      <c r="C8" s="110">
        <v>81</v>
      </c>
      <c r="D8" s="110">
        <v>30</v>
      </c>
      <c r="E8" s="110">
        <v>288</v>
      </c>
      <c r="F8" s="135">
        <v>356</v>
      </c>
      <c r="G8" s="110">
        <v>547</v>
      </c>
      <c r="H8" s="110">
        <v>274</v>
      </c>
      <c r="I8" s="184" t="s">
        <v>74</v>
      </c>
    </row>
    <row r="9" spans="1:9" ht="39.75" customHeight="1">
      <c r="A9" s="181" t="s">
        <v>71</v>
      </c>
      <c r="B9" s="134">
        <v>110</v>
      </c>
      <c r="C9" s="110">
        <v>171</v>
      </c>
      <c r="D9" s="110">
        <v>118</v>
      </c>
      <c r="E9" s="110">
        <v>333</v>
      </c>
      <c r="F9" s="110">
        <v>612</v>
      </c>
      <c r="G9" s="110">
        <v>553</v>
      </c>
      <c r="H9" s="110">
        <v>195</v>
      </c>
      <c r="I9" s="184" t="s">
        <v>72</v>
      </c>
    </row>
    <row r="10" spans="1:9" ht="39.75" customHeight="1">
      <c r="A10" s="181" t="s">
        <v>75</v>
      </c>
      <c r="B10" s="134">
        <v>37</v>
      </c>
      <c r="C10" s="110">
        <v>27</v>
      </c>
      <c r="D10" s="140">
        <v>17</v>
      </c>
      <c r="E10" s="110">
        <v>50</v>
      </c>
      <c r="F10" s="110">
        <v>108</v>
      </c>
      <c r="G10" s="110">
        <v>39</v>
      </c>
      <c r="H10" s="110">
        <v>33</v>
      </c>
      <c r="I10" s="184" t="s">
        <v>76</v>
      </c>
    </row>
    <row r="11" spans="1:9" ht="39.75" customHeight="1">
      <c r="A11" s="181" t="s">
        <v>77</v>
      </c>
      <c r="B11" s="134">
        <v>33</v>
      </c>
      <c r="C11" s="110">
        <v>20</v>
      </c>
      <c r="D11" s="110">
        <v>1</v>
      </c>
      <c r="E11" s="110">
        <v>8</v>
      </c>
      <c r="F11" s="140">
        <v>17</v>
      </c>
      <c r="G11" s="110">
        <v>13</v>
      </c>
      <c r="H11" s="110">
        <v>5</v>
      </c>
      <c r="I11" s="184" t="s">
        <v>78</v>
      </c>
    </row>
    <row r="12" spans="1:9" ht="39.75" customHeight="1">
      <c r="A12" s="182" t="s">
        <v>79</v>
      </c>
      <c r="B12" s="134">
        <v>22</v>
      </c>
      <c r="C12" s="110">
        <v>28</v>
      </c>
      <c r="D12" s="110">
        <v>53</v>
      </c>
      <c r="E12" s="110">
        <v>162</v>
      </c>
      <c r="F12" s="110">
        <v>230</v>
      </c>
      <c r="G12" s="110">
        <v>498</v>
      </c>
      <c r="H12" s="110">
        <v>57</v>
      </c>
      <c r="I12" s="185" t="s">
        <v>80</v>
      </c>
    </row>
    <row r="13" spans="1:9" ht="39.75" customHeight="1">
      <c r="A13" s="183" t="s">
        <v>81</v>
      </c>
      <c r="B13" s="143">
        <v>6</v>
      </c>
      <c r="C13" s="144">
        <v>1</v>
      </c>
      <c r="D13" s="145" t="s">
        <v>113</v>
      </c>
      <c r="E13" s="145">
        <v>62</v>
      </c>
      <c r="F13" s="146">
        <v>33</v>
      </c>
      <c r="G13" s="146" t="s">
        <v>113</v>
      </c>
      <c r="H13" s="146">
        <v>4</v>
      </c>
      <c r="I13" s="186" t="s">
        <v>82</v>
      </c>
    </row>
    <row r="14" spans="1:9" s="150" customFormat="1" ht="24.75" customHeight="1">
      <c r="A14" s="147" t="s">
        <v>112</v>
      </c>
      <c r="B14" s="148"/>
      <c r="C14" s="148"/>
      <c r="D14" s="148"/>
      <c r="E14" s="148"/>
      <c r="F14" s="148"/>
      <c r="G14" s="148"/>
      <c r="H14" s="148"/>
      <c r="I14" s="149" t="s">
        <v>111</v>
      </c>
    </row>
    <row r="15" spans="1:9" ht="30" customHeight="1">
      <c r="A15" s="62"/>
      <c r="B15" s="63"/>
      <c r="C15" s="63"/>
      <c r="D15" s="63"/>
      <c r="E15" s="63"/>
      <c r="F15" s="63"/>
      <c r="G15" s="63"/>
      <c r="H15" s="63"/>
      <c r="I15" s="61"/>
    </row>
    <row r="16" spans="1:9" ht="30" customHeight="1">
      <c r="A16" s="62"/>
      <c r="B16" s="63"/>
      <c r="C16" s="63"/>
      <c r="D16" s="63"/>
      <c r="E16" s="63"/>
      <c r="F16" s="63"/>
      <c r="G16" s="63"/>
      <c r="H16" s="63"/>
      <c r="I16" s="61"/>
    </row>
    <row r="17" spans="1:9" ht="30" customHeight="1">
      <c r="A17" s="62"/>
      <c r="B17" s="63"/>
      <c r="C17" s="63"/>
      <c r="D17" s="63"/>
      <c r="E17" s="63"/>
      <c r="F17" s="63"/>
      <c r="G17" s="63"/>
      <c r="H17" s="63"/>
      <c r="I17" s="61"/>
    </row>
    <row r="18" spans="1:9" ht="30" customHeight="1">
      <c r="A18" s="194"/>
      <c r="B18" s="216" t="s">
        <v>116</v>
      </c>
      <c r="C18" s="216"/>
      <c r="D18" s="216"/>
      <c r="E18" s="216"/>
      <c r="F18" s="216"/>
      <c r="G18" s="216"/>
      <c r="H18" s="216"/>
      <c r="I18" s="191"/>
    </row>
    <row r="19" spans="1:9" ht="30" customHeight="1">
      <c r="A19" s="195" t="s">
        <v>2</v>
      </c>
      <c r="B19" s="223" t="s">
        <v>117</v>
      </c>
      <c r="C19" s="223"/>
      <c r="D19" s="223"/>
      <c r="E19" s="223"/>
      <c r="F19" s="223"/>
      <c r="G19" s="223"/>
      <c r="H19" s="218"/>
      <c r="I19" s="196" t="s">
        <v>12</v>
      </c>
    </row>
    <row r="20" spans="1:9" ht="30" customHeight="1">
      <c r="A20" s="219" t="s">
        <v>125</v>
      </c>
      <c r="B20" s="128"/>
      <c r="C20" s="204" t="s">
        <v>85</v>
      </c>
      <c r="D20" s="204" t="s">
        <v>86</v>
      </c>
      <c r="E20" s="204"/>
      <c r="F20" s="204" t="s">
        <v>96</v>
      </c>
      <c r="G20" s="204"/>
      <c r="H20" s="207"/>
      <c r="I20" s="211" t="s">
        <v>94</v>
      </c>
    </row>
    <row r="21" spans="1:9" ht="30" customHeight="1">
      <c r="A21" s="220"/>
      <c r="B21" s="118"/>
      <c r="C21" s="202"/>
      <c r="D21" s="202"/>
      <c r="E21" s="202"/>
      <c r="F21" s="203" t="s">
        <v>93</v>
      </c>
      <c r="G21" s="203"/>
      <c r="H21" s="222"/>
      <c r="I21" s="214"/>
    </row>
    <row r="22" spans="1:9" ht="30" customHeight="1">
      <c r="A22" s="220"/>
      <c r="B22" s="118"/>
      <c r="C22" s="202" t="s">
        <v>87</v>
      </c>
      <c r="D22" s="202" t="s">
        <v>88</v>
      </c>
      <c r="E22" s="202"/>
      <c r="F22" s="126" t="s">
        <v>89</v>
      </c>
      <c r="G22" s="126" t="s">
        <v>90</v>
      </c>
      <c r="H22" s="222"/>
      <c r="I22" s="214"/>
    </row>
    <row r="23" spans="1:9" ht="30" customHeight="1">
      <c r="A23" s="221"/>
      <c r="B23" s="125"/>
      <c r="C23" s="205"/>
      <c r="D23" s="205"/>
      <c r="E23" s="205"/>
      <c r="F23" s="127" t="s">
        <v>91</v>
      </c>
      <c r="G23" s="127" t="s">
        <v>92</v>
      </c>
      <c r="H23" s="203"/>
      <c r="I23" s="215"/>
    </row>
    <row r="24" spans="1:9" ht="39.75" customHeight="1">
      <c r="A24" s="68" t="s">
        <v>41</v>
      </c>
      <c r="B24" s="109"/>
      <c r="C24" s="109">
        <v>66</v>
      </c>
      <c r="D24" s="213">
        <v>109</v>
      </c>
      <c r="E24" s="213"/>
      <c r="F24" s="109">
        <v>94</v>
      </c>
      <c r="G24" s="109">
        <v>4331</v>
      </c>
      <c r="H24" s="109"/>
      <c r="I24" s="119" t="s">
        <v>17</v>
      </c>
    </row>
    <row r="25" spans="1:9" ht="39.75" customHeight="1">
      <c r="A25" s="68" t="s">
        <v>19</v>
      </c>
      <c r="B25" s="109"/>
      <c r="C25" s="109">
        <v>98</v>
      </c>
      <c r="D25" s="213">
        <v>150</v>
      </c>
      <c r="E25" s="213"/>
      <c r="F25" s="109">
        <v>414</v>
      </c>
      <c r="G25" s="109">
        <v>6319</v>
      </c>
      <c r="H25" s="109"/>
      <c r="I25" s="119" t="s">
        <v>42</v>
      </c>
    </row>
    <row r="26" spans="1:9" ht="39.75" customHeight="1">
      <c r="A26" s="95" t="s">
        <v>83</v>
      </c>
      <c r="B26" s="109"/>
      <c r="C26" s="109">
        <v>70</v>
      </c>
      <c r="D26" s="213">
        <v>117</v>
      </c>
      <c r="E26" s="213"/>
      <c r="F26" s="109">
        <v>85</v>
      </c>
      <c r="G26" s="109">
        <v>4903</v>
      </c>
      <c r="H26" s="109"/>
      <c r="I26" s="119" t="s">
        <v>84</v>
      </c>
    </row>
    <row r="27" spans="1:9" ht="39.75" customHeight="1">
      <c r="A27" s="69" t="s">
        <v>18</v>
      </c>
      <c r="B27" s="109"/>
      <c r="C27" s="109">
        <v>96</v>
      </c>
      <c r="D27" s="213">
        <v>109</v>
      </c>
      <c r="E27" s="213"/>
      <c r="F27" s="109">
        <v>384</v>
      </c>
      <c r="G27" s="109">
        <v>2803</v>
      </c>
      <c r="H27" s="109"/>
      <c r="I27" s="69" t="s">
        <v>43</v>
      </c>
    </row>
    <row r="28" spans="1:9" ht="39.75" customHeight="1">
      <c r="A28" s="69" t="s">
        <v>61</v>
      </c>
      <c r="B28" s="109"/>
      <c r="C28" s="109">
        <v>188</v>
      </c>
      <c r="D28" s="213">
        <v>239</v>
      </c>
      <c r="E28" s="213"/>
      <c r="F28" s="109">
        <v>411</v>
      </c>
      <c r="G28" s="109">
        <v>2428</v>
      </c>
      <c r="H28" s="109"/>
      <c r="I28" s="79" t="s">
        <v>62</v>
      </c>
    </row>
    <row r="29" spans="1:9" ht="39.75" customHeight="1">
      <c r="A29" s="69" t="s">
        <v>65</v>
      </c>
      <c r="B29" s="109"/>
      <c r="C29" s="109">
        <v>170</v>
      </c>
      <c r="D29" s="213">
        <v>170</v>
      </c>
      <c r="E29" s="213"/>
      <c r="F29" s="109">
        <v>30</v>
      </c>
      <c r="G29" s="109">
        <v>5178</v>
      </c>
      <c r="H29" s="109"/>
      <c r="I29" s="79" t="s">
        <v>66</v>
      </c>
    </row>
    <row r="30" spans="1:9" ht="39.75" customHeight="1">
      <c r="A30" s="69" t="s">
        <v>63</v>
      </c>
      <c r="B30" s="109"/>
      <c r="C30" s="109">
        <v>136</v>
      </c>
      <c r="D30" s="213">
        <v>157</v>
      </c>
      <c r="E30" s="213"/>
      <c r="F30" s="109">
        <v>511</v>
      </c>
      <c r="G30" s="109">
        <v>5787</v>
      </c>
      <c r="H30" s="109"/>
      <c r="I30" s="79" t="s">
        <v>64</v>
      </c>
    </row>
    <row r="31" spans="1:9" ht="39.75" customHeight="1">
      <c r="A31" s="81" t="s">
        <v>6</v>
      </c>
      <c r="B31" s="100"/>
      <c r="C31" s="189">
        <f>C24+C25+C26+C27+C28+C29+C30</f>
        <v>824</v>
      </c>
      <c r="D31" s="208">
        <f>D24+D25+D26+D27+D28+D29+D30</f>
        <v>1051</v>
      </c>
      <c r="E31" s="208"/>
      <c r="F31" s="189">
        <f>F24+F25+F26+F27+F28+F29+F30</f>
        <v>1929</v>
      </c>
      <c r="G31" s="189">
        <f>G24+G25+G26+G27+G28+G29+G30</f>
        <v>31749</v>
      </c>
      <c r="H31" s="100"/>
      <c r="I31" s="82" t="s">
        <v>9</v>
      </c>
    </row>
    <row r="32" spans="1:9" s="150" customFormat="1" ht="24.75" customHeight="1">
      <c r="A32" s="147" t="s">
        <v>112</v>
      </c>
      <c r="B32" s="148"/>
      <c r="C32" s="148"/>
      <c r="D32" s="148"/>
      <c r="E32" s="148"/>
      <c r="F32" s="148"/>
      <c r="G32" s="148"/>
      <c r="H32" s="148"/>
      <c r="I32" s="149" t="s">
        <v>111</v>
      </c>
    </row>
    <row r="33" spans="1:9" ht="30" customHeight="1">
      <c r="A33" s="194"/>
      <c r="B33" s="216" t="s">
        <v>118</v>
      </c>
      <c r="C33" s="216"/>
      <c r="D33" s="216"/>
      <c r="E33" s="216"/>
      <c r="F33" s="216"/>
      <c r="G33" s="216"/>
      <c r="H33" s="216"/>
      <c r="I33" s="191"/>
    </row>
    <row r="34" spans="1:9" ht="30" customHeight="1">
      <c r="A34" s="195" t="s">
        <v>3</v>
      </c>
      <c r="B34" s="218" t="s">
        <v>119</v>
      </c>
      <c r="C34" s="218"/>
      <c r="D34" s="218"/>
      <c r="E34" s="218"/>
      <c r="F34" s="218"/>
      <c r="G34" s="218"/>
      <c r="H34" s="218"/>
      <c r="I34" s="196" t="s">
        <v>15</v>
      </c>
    </row>
    <row r="35" spans="1:9" ht="30" customHeight="1">
      <c r="A35" s="219" t="s">
        <v>125</v>
      </c>
      <c r="B35" s="202" t="s">
        <v>100</v>
      </c>
      <c r="C35" s="202"/>
      <c r="D35" s="202"/>
      <c r="E35" s="90"/>
      <c r="F35" s="204" t="s">
        <v>98</v>
      </c>
      <c r="G35" s="204"/>
      <c r="H35" s="204"/>
      <c r="I35" s="211" t="s">
        <v>94</v>
      </c>
    </row>
    <row r="36" spans="1:9" ht="30" customHeight="1">
      <c r="A36" s="220"/>
      <c r="B36" s="203" t="s">
        <v>101</v>
      </c>
      <c r="C36" s="203"/>
      <c r="D36" s="203"/>
      <c r="E36" s="90"/>
      <c r="F36" s="203" t="s">
        <v>99</v>
      </c>
      <c r="G36" s="203"/>
      <c r="H36" s="203"/>
      <c r="I36" s="214"/>
    </row>
    <row r="37" spans="1:9" ht="30" customHeight="1">
      <c r="A37" s="220"/>
      <c r="B37" s="126" t="s">
        <v>95</v>
      </c>
      <c r="C37" s="126" t="s">
        <v>86</v>
      </c>
      <c r="D37" s="126" t="s">
        <v>96</v>
      </c>
      <c r="E37" s="90"/>
      <c r="F37" s="126" t="s">
        <v>95</v>
      </c>
      <c r="G37" s="126" t="s">
        <v>86</v>
      </c>
      <c r="H37" s="126" t="s">
        <v>96</v>
      </c>
      <c r="I37" s="214"/>
    </row>
    <row r="38" spans="1:9" ht="30" customHeight="1">
      <c r="A38" s="221"/>
      <c r="B38" s="127" t="s">
        <v>97</v>
      </c>
      <c r="C38" s="127" t="s">
        <v>88</v>
      </c>
      <c r="D38" s="127" t="s">
        <v>93</v>
      </c>
      <c r="E38" s="98"/>
      <c r="F38" s="127" t="s">
        <v>97</v>
      </c>
      <c r="G38" s="127" t="s">
        <v>88</v>
      </c>
      <c r="H38" s="127" t="s">
        <v>93</v>
      </c>
      <c r="I38" s="215"/>
    </row>
    <row r="39" spans="1:9" ht="39.75" customHeight="1">
      <c r="A39" s="68" t="s">
        <v>41</v>
      </c>
      <c r="B39" s="135">
        <v>2</v>
      </c>
      <c r="C39" s="135">
        <v>54</v>
      </c>
      <c r="D39" s="135">
        <v>177</v>
      </c>
      <c r="E39" s="90"/>
      <c r="F39" s="161">
        <v>54</v>
      </c>
      <c r="G39" s="161">
        <v>108</v>
      </c>
      <c r="H39" s="161">
        <v>2191</v>
      </c>
      <c r="I39" s="119" t="s">
        <v>17</v>
      </c>
    </row>
    <row r="40" spans="1:9" ht="39.75" customHeight="1">
      <c r="A40" s="68" t="s">
        <v>19</v>
      </c>
      <c r="B40" s="110">
        <v>3</v>
      </c>
      <c r="C40" s="110">
        <v>34</v>
      </c>
      <c r="D40" s="110">
        <v>230</v>
      </c>
      <c r="E40" s="90"/>
      <c r="F40" s="161">
        <v>95</v>
      </c>
      <c r="G40" s="161">
        <v>188</v>
      </c>
      <c r="H40" s="161">
        <v>629</v>
      </c>
      <c r="I40" s="119" t="s">
        <v>42</v>
      </c>
    </row>
    <row r="41" spans="1:9" ht="39.75" customHeight="1">
      <c r="A41" s="95" t="s">
        <v>83</v>
      </c>
      <c r="B41" s="110">
        <v>210</v>
      </c>
      <c r="C41" s="110">
        <v>28</v>
      </c>
      <c r="D41" s="110">
        <v>182</v>
      </c>
      <c r="E41" s="90"/>
      <c r="F41" s="161">
        <v>2161</v>
      </c>
      <c r="G41" s="161">
        <v>25</v>
      </c>
      <c r="H41" s="161">
        <v>2136</v>
      </c>
      <c r="I41" s="119" t="s">
        <v>84</v>
      </c>
    </row>
    <row r="42" spans="1:9" ht="39.75" customHeight="1">
      <c r="A42" s="69" t="s">
        <v>18</v>
      </c>
      <c r="B42" s="161" t="s">
        <v>113</v>
      </c>
      <c r="C42" s="161" t="s">
        <v>113</v>
      </c>
      <c r="D42" s="161" t="s">
        <v>113</v>
      </c>
      <c r="E42" s="90"/>
      <c r="F42" s="161">
        <v>41</v>
      </c>
      <c r="G42" s="161">
        <v>53</v>
      </c>
      <c r="H42" s="111">
        <v>1216</v>
      </c>
      <c r="I42" s="69" t="s">
        <v>43</v>
      </c>
    </row>
    <row r="43" spans="1:9" ht="39.75" customHeight="1">
      <c r="A43" s="69" t="s">
        <v>61</v>
      </c>
      <c r="B43" s="110">
        <v>4</v>
      </c>
      <c r="C43" s="110">
        <v>43</v>
      </c>
      <c r="D43" s="110">
        <v>266</v>
      </c>
      <c r="E43" s="110"/>
      <c r="F43" s="161">
        <v>415</v>
      </c>
      <c r="G43" s="161">
        <v>454</v>
      </c>
      <c r="H43" s="161">
        <v>11847</v>
      </c>
      <c r="I43" s="79" t="s">
        <v>62</v>
      </c>
    </row>
    <row r="44" spans="1:9" ht="39.75" customHeight="1">
      <c r="A44" s="69" t="s">
        <v>65</v>
      </c>
      <c r="B44" s="110">
        <v>2</v>
      </c>
      <c r="C44" s="110">
        <v>24</v>
      </c>
      <c r="D44" s="110">
        <v>191</v>
      </c>
      <c r="E44" s="110"/>
      <c r="F44" s="161">
        <v>274</v>
      </c>
      <c r="G44" s="161">
        <v>274</v>
      </c>
      <c r="H44" s="161">
        <v>3784</v>
      </c>
      <c r="I44" s="79" t="s">
        <v>66</v>
      </c>
    </row>
    <row r="45" spans="1:9" ht="39.75" customHeight="1">
      <c r="A45" s="69" t="s">
        <v>63</v>
      </c>
      <c r="B45" s="110">
        <v>1</v>
      </c>
      <c r="C45" s="110">
        <v>25</v>
      </c>
      <c r="D45" s="146">
        <v>217</v>
      </c>
      <c r="E45" s="146"/>
      <c r="F45" s="161">
        <v>181</v>
      </c>
      <c r="G45" s="161">
        <v>196</v>
      </c>
      <c r="H45" s="161">
        <v>4710</v>
      </c>
      <c r="I45" s="79" t="s">
        <v>64</v>
      </c>
    </row>
    <row r="46" spans="1:9" ht="39.75" customHeight="1">
      <c r="A46" s="81" t="s">
        <v>6</v>
      </c>
      <c r="B46" s="189">
        <f>B39+B40+B41+B42+B43+B44+B45</f>
        <v>222</v>
      </c>
      <c r="C46" s="189">
        <f aca="true" t="shared" si="1" ref="C46:H46">C39+C40+C41+C42+C43+C44+C45</f>
        <v>208</v>
      </c>
      <c r="D46" s="189">
        <f t="shared" si="1"/>
        <v>1263</v>
      </c>
      <c r="E46" s="189"/>
      <c r="F46" s="189">
        <f t="shared" si="1"/>
        <v>3221</v>
      </c>
      <c r="G46" s="189">
        <f t="shared" si="1"/>
        <v>1298</v>
      </c>
      <c r="H46" s="189">
        <f t="shared" si="1"/>
        <v>26513</v>
      </c>
      <c r="I46" s="82" t="s">
        <v>9</v>
      </c>
    </row>
    <row r="47" spans="1:9" s="150" customFormat="1" ht="24.75" customHeight="1">
      <c r="A47" s="147" t="s">
        <v>112</v>
      </c>
      <c r="B47" s="148"/>
      <c r="C47" s="148"/>
      <c r="D47" s="148"/>
      <c r="E47" s="148"/>
      <c r="F47" s="148"/>
      <c r="G47" s="148"/>
      <c r="H47" s="148"/>
      <c r="I47" s="149" t="s">
        <v>111</v>
      </c>
    </row>
    <row r="48" spans="1:9" s="150" customFormat="1" ht="34.5" customHeight="1">
      <c r="A48" s="147"/>
      <c r="B48" s="148"/>
      <c r="C48" s="148"/>
      <c r="D48" s="148"/>
      <c r="E48" s="148"/>
      <c r="F48" s="148"/>
      <c r="G48" s="148"/>
      <c r="H48" s="148"/>
      <c r="I48" s="149"/>
    </row>
    <row r="49" spans="1:9" s="150" customFormat="1" ht="34.5" customHeight="1">
      <c r="A49" s="147"/>
      <c r="B49" s="148"/>
      <c r="C49" s="148"/>
      <c r="D49" s="148"/>
      <c r="E49" s="148"/>
      <c r="F49" s="148"/>
      <c r="G49" s="148"/>
      <c r="H49" s="148"/>
      <c r="I49" s="149"/>
    </row>
    <row r="50" spans="1:9" ht="34.5" customHeight="1">
      <c r="A50" s="62"/>
      <c r="B50" s="63"/>
      <c r="C50" s="63"/>
      <c r="D50" s="63"/>
      <c r="E50" s="63"/>
      <c r="F50" s="63"/>
      <c r="G50" s="63"/>
      <c r="H50" s="63"/>
      <c r="I50" s="61"/>
    </row>
    <row r="51" spans="1:9" ht="30" customHeight="1">
      <c r="A51" s="194"/>
      <c r="B51" s="216" t="s">
        <v>120</v>
      </c>
      <c r="C51" s="216"/>
      <c r="D51" s="216"/>
      <c r="E51" s="216"/>
      <c r="F51" s="216"/>
      <c r="G51" s="216"/>
      <c r="H51" s="216"/>
      <c r="I51" s="191"/>
    </row>
    <row r="52" spans="1:9" ht="30" customHeight="1">
      <c r="A52" s="195" t="s">
        <v>4</v>
      </c>
      <c r="B52" s="217" t="s">
        <v>121</v>
      </c>
      <c r="C52" s="218"/>
      <c r="D52" s="218"/>
      <c r="E52" s="218"/>
      <c r="F52" s="218"/>
      <c r="G52" s="218"/>
      <c r="H52" s="218"/>
      <c r="I52" s="196" t="s">
        <v>106</v>
      </c>
    </row>
    <row r="53" spans="1:9" ht="30" customHeight="1">
      <c r="A53" s="209" t="s">
        <v>125</v>
      </c>
      <c r="B53" s="130"/>
      <c r="C53" s="204" t="s">
        <v>102</v>
      </c>
      <c r="D53" s="204"/>
      <c r="E53" s="130"/>
      <c r="F53" s="204" t="s">
        <v>103</v>
      </c>
      <c r="G53" s="204"/>
      <c r="H53" s="207"/>
      <c r="I53" s="211" t="s">
        <v>94</v>
      </c>
    </row>
    <row r="54" spans="1:9" ht="30" customHeight="1">
      <c r="A54" s="210"/>
      <c r="B54" s="127"/>
      <c r="C54" s="205" t="s">
        <v>104</v>
      </c>
      <c r="D54" s="205"/>
      <c r="E54" s="127"/>
      <c r="F54" s="205" t="s">
        <v>105</v>
      </c>
      <c r="G54" s="205"/>
      <c r="H54" s="203"/>
      <c r="I54" s="212"/>
    </row>
    <row r="55" spans="1:9" ht="39.75" customHeight="1">
      <c r="A55" s="68" t="s">
        <v>41</v>
      </c>
      <c r="B55" s="118"/>
      <c r="C55" s="206">
        <v>464</v>
      </c>
      <c r="D55" s="206"/>
      <c r="E55" s="180"/>
      <c r="F55" s="206">
        <v>364</v>
      </c>
      <c r="G55" s="206"/>
      <c r="H55" s="118"/>
      <c r="I55" s="119" t="s">
        <v>17</v>
      </c>
    </row>
    <row r="56" spans="1:9" ht="39.75" customHeight="1">
      <c r="A56" s="68" t="s">
        <v>19</v>
      </c>
      <c r="B56" s="110"/>
      <c r="C56" s="206">
        <v>570</v>
      </c>
      <c r="D56" s="206"/>
      <c r="E56" s="187"/>
      <c r="F56" s="206">
        <v>204</v>
      </c>
      <c r="G56" s="206"/>
      <c r="H56" s="110"/>
      <c r="I56" s="119" t="s">
        <v>42</v>
      </c>
    </row>
    <row r="57" spans="1:9" ht="39.75" customHeight="1">
      <c r="A57" s="95" t="s">
        <v>83</v>
      </c>
      <c r="B57" s="110"/>
      <c r="C57" s="206">
        <v>410</v>
      </c>
      <c r="D57" s="206"/>
      <c r="E57" s="187"/>
      <c r="F57" s="206">
        <v>247</v>
      </c>
      <c r="G57" s="206"/>
      <c r="H57" s="110"/>
      <c r="I57" s="119" t="s">
        <v>84</v>
      </c>
    </row>
    <row r="58" spans="1:9" ht="39.75" customHeight="1">
      <c r="A58" s="69" t="s">
        <v>18</v>
      </c>
      <c r="B58" s="110"/>
      <c r="C58" s="206">
        <v>169</v>
      </c>
      <c r="D58" s="206"/>
      <c r="E58" s="187"/>
      <c r="F58" s="206">
        <v>48</v>
      </c>
      <c r="G58" s="206"/>
      <c r="H58" s="110"/>
      <c r="I58" s="69" t="s">
        <v>43</v>
      </c>
    </row>
    <row r="59" spans="1:9" ht="39.75" customHeight="1">
      <c r="A59" s="69" t="s">
        <v>61</v>
      </c>
      <c r="B59" s="110"/>
      <c r="C59" s="206">
        <v>498</v>
      </c>
      <c r="D59" s="206"/>
      <c r="E59" s="187"/>
      <c r="F59" s="206">
        <v>210</v>
      </c>
      <c r="G59" s="206"/>
      <c r="H59" s="110"/>
      <c r="I59" s="79" t="s">
        <v>62</v>
      </c>
    </row>
    <row r="60" spans="1:9" ht="39.75" customHeight="1">
      <c r="A60" s="69" t="s">
        <v>65</v>
      </c>
      <c r="B60" s="110"/>
      <c r="C60" s="206">
        <v>143</v>
      </c>
      <c r="D60" s="206"/>
      <c r="E60" s="187"/>
      <c r="F60" s="206">
        <v>29</v>
      </c>
      <c r="G60" s="206"/>
      <c r="H60" s="110"/>
      <c r="I60" s="79" t="s">
        <v>66</v>
      </c>
    </row>
    <row r="61" spans="1:9" ht="39.75" customHeight="1">
      <c r="A61" s="69" t="s">
        <v>63</v>
      </c>
      <c r="B61" s="110"/>
      <c r="C61" s="206">
        <v>92</v>
      </c>
      <c r="D61" s="206"/>
      <c r="E61" s="188"/>
      <c r="F61" s="206">
        <v>11</v>
      </c>
      <c r="G61" s="206"/>
      <c r="H61" s="110"/>
      <c r="I61" s="79" t="s">
        <v>64</v>
      </c>
    </row>
    <row r="62" spans="1:9" ht="39.75" customHeight="1">
      <c r="A62" s="81" t="s">
        <v>6</v>
      </c>
      <c r="B62" s="100"/>
      <c r="C62" s="208">
        <f>C55+C56+C57+C58+C59+C60+C61</f>
        <v>2346</v>
      </c>
      <c r="D62" s="208"/>
      <c r="E62" s="190"/>
      <c r="F62" s="208">
        <f>F55+F56+F57+F58+F59+F60+F61</f>
        <v>1113</v>
      </c>
      <c r="G62" s="208"/>
      <c r="H62" s="100"/>
      <c r="I62" s="82" t="s">
        <v>9</v>
      </c>
    </row>
    <row r="63" spans="1:9" s="150" customFormat="1" ht="24.75" customHeight="1">
      <c r="A63" s="147" t="s">
        <v>112</v>
      </c>
      <c r="B63" s="148"/>
      <c r="C63" s="148"/>
      <c r="D63" s="148"/>
      <c r="E63" s="148"/>
      <c r="F63" s="148"/>
      <c r="G63" s="148"/>
      <c r="H63" s="148"/>
      <c r="I63" s="149" t="s">
        <v>111</v>
      </c>
    </row>
    <row r="64" spans="1:9" ht="15.75" customHeight="1">
      <c r="A64" s="62"/>
      <c r="B64" s="63"/>
      <c r="C64" s="63"/>
      <c r="D64" s="63"/>
      <c r="E64" s="63"/>
      <c r="F64" s="63"/>
      <c r="G64" s="63"/>
      <c r="H64" s="63"/>
      <c r="I64" s="61"/>
    </row>
    <row r="65" spans="1:9" ht="15.75" customHeight="1">
      <c r="A65" s="62"/>
      <c r="B65" s="63"/>
      <c r="C65" s="63"/>
      <c r="D65" s="63"/>
      <c r="E65" s="63"/>
      <c r="F65" s="63"/>
      <c r="G65" s="63"/>
      <c r="H65" s="63"/>
      <c r="I65" s="61"/>
    </row>
    <row r="66" spans="1:9" ht="15.75" customHeight="1">
      <c r="A66" s="62"/>
      <c r="B66" s="63"/>
      <c r="C66" s="63"/>
      <c r="D66" s="63"/>
      <c r="E66" s="63"/>
      <c r="F66" s="63"/>
      <c r="G66" s="63"/>
      <c r="H66" s="63"/>
      <c r="I66" s="61"/>
    </row>
    <row r="67" spans="1:9" ht="15.75" customHeight="1">
      <c r="A67" s="62"/>
      <c r="B67" s="63"/>
      <c r="C67" s="63"/>
      <c r="D67" s="63"/>
      <c r="E67" s="63"/>
      <c r="F67" s="63"/>
      <c r="G67" s="63"/>
      <c r="H67" s="63"/>
      <c r="I67" s="61"/>
    </row>
    <row r="68" spans="1:9" ht="15.75" customHeight="1">
      <c r="A68" s="62"/>
      <c r="B68" s="63"/>
      <c r="C68" s="63"/>
      <c r="D68" s="63"/>
      <c r="E68" s="63"/>
      <c r="F68" s="63"/>
      <c r="G68" s="63"/>
      <c r="H68" s="63"/>
      <c r="I68" s="61"/>
    </row>
    <row r="69" spans="1:9" ht="15.75" customHeight="1">
      <c r="A69" s="62"/>
      <c r="B69" s="63"/>
      <c r="C69" s="63"/>
      <c r="D69" s="63"/>
      <c r="E69" s="63"/>
      <c r="F69" s="63"/>
      <c r="G69" s="63"/>
      <c r="H69" s="63"/>
      <c r="I69" s="61"/>
    </row>
    <row r="70" spans="1:9" ht="15.75" customHeight="1">
      <c r="A70" s="62"/>
      <c r="B70" s="63"/>
      <c r="C70" s="63"/>
      <c r="D70" s="63"/>
      <c r="E70" s="63"/>
      <c r="F70" s="63"/>
      <c r="G70" s="63"/>
      <c r="H70" s="63"/>
      <c r="I70" s="61"/>
    </row>
  </sheetData>
  <sheetProtection/>
  <mergeCells count="55">
    <mergeCell ref="I20:I23"/>
    <mergeCell ref="D26:E26"/>
    <mergeCell ref="H22:H23"/>
    <mergeCell ref="D24:E24"/>
    <mergeCell ref="D25:E25"/>
    <mergeCell ref="B19:H19"/>
    <mergeCell ref="H20:H21"/>
    <mergeCell ref="F20:G20"/>
    <mergeCell ref="B18:H18"/>
    <mergeCell ref="B1:H1"/>
    <mergeCell ref="D27:E27"/>
    <mergeCell ref="B52:H52"/>
    <mergeCell ref="B34:H34"/>
    <mergeCell ref="A35:A38"/>
    <mergeCell ref="B51:H51"/>
    <mergeCell ref="B2:H2"/>
    <mergeCell ref="B33:H33"/>
    <mergeCell ref="A20:A23"/>
    <mergeCell ref="C62:D62"/>
    <mergeCell ref="F62:G62"/>
    <mergeCell ref="F54:G54"/>
    <mergeCell ref="A53:A54"/>
    <mergeCell ref="I53:I54"/>
    <mergeCell ref="D28:E28"/>
    <mergeCell ref="D29:E29"/>
    <mergeCell ref="D30:E30"/>
    <mergeCell ref="I35:I38"/>
    <mergeCell ref="D31:E31"/>
    <mergeCell ref="C59:D59"/>
    <mergeCell ref="C60:D60"/>
    <mergeCell ref="C61:D61"/>
    <mergeCell ref="H53:H54"/>
    <mergeCell ref="C53:D53"/>
    <mergeCell ref="C54:D54"/>
    <mergeCell ref="F53:G53"/>
    <mergeCell ref="F59:G59"/>
    <mergeCell ref="F60:G60"/>
    <mergeCell ref="F61:G61"/>
    <mergeCell ref="C55:D55"/>
    <mergeCell ref="C56:D56"/>
    <mergeCell ref="C57:D57"/>
    <mergeCell ref="C58:D58"/>
    <mergeCell ref="F55:G55"/>
    <mergeCell ref="F56:G56"/>
    <mergeCell ref="F57:G57"/>
    <mergeCell ref="F58:G58"/>
    <mergeCell ref="B35:D35"/>
    <mergeCell ref="B36:D36"/>
    <mergeCell ref="F35:H35"/>
    <mergeCell ref="F36:H36"/>
    <mergeCell ref="F21:G21"/>
    <mergeCell ref="D20:E21"/>
    <mergeCell ref="C20:C21"/>
    <mergeCell ref="D22:E23"/>
    <mergeCell ref="C22:C23"/>
  </mergeCells>
  <printOptions horizontalCentered="1"/>
  <pageMargins left="0.1968503937007874" right="0.1968503937007874" top="0.5905511811023623" bottom="0.3937007874015748" header="0.1968503937007874" footer="0.1968503937007874"/>
  <pageSetup firstPageNumber="192" useFirstPageNumber="1" horizontalDpi="600" verticalDpi="600" orientation="portrait" paperSize="9" scale="65" r:id="rId1"/>
  <headerFooter alignWithMargins="0">
    <oddHeader xml:space="preserve">&amp;L&amp;"Times New Roman,Normal"&amp;14Affaires Islamiques&amp;R&amp;"Times New Roman,Normal"&amp;14الشؤون الإسلامية&amp;"Arial,Normal"&amp;12        </oddHeader>
    <oddFooter>&amp;C&amp;"Times New Roman,Normal"&amp;P</oddFooter>
  </headerFooter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295"/>
  <sheetViews>
    <sheetView view="pageBreakPreview" zoomScale="82" zoomScaleNormal="60" zoomScaleSheetLayoutView="82" zoomScalePageLayoutView="0" workbookViewId="0" topLeftCell="A1">
      <selection activeCell="I4" sqref="I4"/>
    </sheetView>
  </sheetViews>
  <sheetFormatPr defaultColWidth="11.5546875" defaultRowHeight="15"/>
  <cols>
    <col min="9" max="9" width="20.21484375" style="0" customWidth="1"/>
    <col min="12" max="12" width="12.21484375" style="0" customWidth="1"/>
    <col min="15" max="15" width="10.10546875" style="0" customWidth="1"/>
    <col min="16" max="16" width="9.4453125" style="0" customWidth="1"/>
    <col min="17" max="17" width="16.21484375" style="0" customWidth="1"/>
    <col min="18" max="18" width="9.6640625" style="0" customWidth="1"/>
    <col min="19" max="19" width="8.99609375" style="0" customWidth="1"/>
    <col min="20" max="20" width="8.3359375" style="0" customWidth="1"/>
    <col min="21" max="21" width="7.99609375" style="0" customWidth="1"/>
    <col min="22" max="22" width="9.4453125" style="0" customWidth="1"/>
  </cols>
  <sheetData>
    <row r="1" spans="9:17" s="71" customFormat="1" ht="39.75" customHeight="1">
      <c r="I1" s="85"/>
      <c r="J1" s="85"/>
      <c r="K1" s="85"/>
      <c r="L1" s="85"/>
      <c r="M1" s="85"/>
      <c r="N1" s="85"/>
      <c r="O1" s="85"/>
      <c r="P1" s="85"/>
      <c r="Q1" s="85"/>
    </row>
    <row r="2" spans="9:17" s="71" customFormat="1" ht="39.75" customHeight="1">
      <c r="I2" s="115"/>
      <c r="J2" s="136"/>
      <c r="K2" s="136"/>
      <c r="L2" s="136"/>
      <c r="M2" s="159"/>
      <c r="N2" s="112"/>
      <c r="O2" s="112"/>
      <c r="P2" s="112"/>
      <c r="Q2" s="118"/>
    </row>
    <row r="3" spans="1:17" s="71" customFormat="1" ht="39.75" customHeight="1">
      <c r="A3" s="224" t="s">
        <v>122</v>
      </c>
      <c r="B3" s="224"/>
      <c r="C3" s="224"/>
      <c r="D3" s="224"/>
      <c r="E3" s="224"/>
      <c r="F3" s="224"/>
      <c r="G3" s="224"/>
      <c r="I3" s="88"/>
      <c r="J3" s="136"/>
      <c r="K3" s="136"/>
      <c r="L3" s="136"/>
      <c r="M3" s="159"/>
      <c r="N3" s="159"/>
      <c r="O3" s="159"/>
      <c r="P3" s="159"/>
      <c r="Q3" s="118"/>
    </row>
    <row r="4" spans="1:17" s="71" customFormat="1" ht="39.75" customHeight="1">
      <c r="A4" s="225" t="s">
        <v>123</v>
      </c>
      <c r="B4" s="226"/>
      <c r="C4" s="226"/>
      <c r="D4" s="226"/>
      <c r="E4" s="226"/>
      <c r="F4" s="226"/>
      <c r="G4" s="226"/>
      <c r="I4" s="88"/>
      <c r="J4" s="116"/>
      <c r="K4" s="116"/>
      <c r="L4" s="116"/>
      <c r="M4" s="117"/>
      <c r="N4" s="117"/>
      <c r="O4" s="117"/>
      <c r="P4" s="117"/>
      <c r="Q4" s="118"/>
    </row>
    <row r="5" spans="9:17" s="71" customFormat="1" ht="39.75" customHeight="1">
      <c r="I5" s="141"/>
      <c r="J5" s="136"/>
      <c r="K5" s="132"/>
      <c r="L5" s="132"/>
      <c r="M5" s="132"/>
      <c r="N5" s="137"/>
      <c r="O5" s="113"/>
      <c r="P5" s="132"/>
      <c r="Q5" s="142"/>
    </row>
    <row r="6" spans="9:17" s="71" customFormat="1" ht="39.75" customHeight="1">
      <c r="I6" s="141"/>
      <c r="J6" s="134"/>
      <c r="K6" s="135"/>
      <c r="L6" s="135"/>
      <c r="M6" s="135"/>
      <c r="N6" s="138"/>
      <c r="O6" s="139"/>
      <c r="P6" s="135"/>
      <c r="Q6" s="142"/>
    </row>
    <row r="7" spans="9:17" s="71" customFormat="1" ht="39.75" customHeight="1">
      <c r="I7" s="141"/>
      <c r="J7" s="134"/>
      <c r="K7" s="111"/>
      <c r="L7" s="135"/>
      <c r="M7" s="111"/>
      <c r="N7" s="135"/>
      <c r="O7" s="135"/>
      <c r="P7" s="135"/>
      <c r="Q7" s="142"/>
    </row>
    <row r="8" spans="9:17" s="71" customFormat="1" ht="39.75" customHeight="1">
      <c r="I8" s="141"/>
      <c r="J8" s="134"/>
      <c r="K8" s="111"/>
      <c r="L8" s="111"/>
      <c r="M8" s="111"/>
      <c r="N8" s="135"/>
      <c r="O8" s="111"/>
      <c r="P8" s="111"/>
      <c r="Q8" s="142"/>
    </row>
    <row r="9" spans="9:17" s="71" customFormat="1" ht="39.75" customHeight="1">
      <c r="I9" s="141"/>
      <c r="J9" s="134"/>
      <c r="K9" s="111"/>
      <c r="L9" s="111"/>
      <c r="M9" s="111"/>
      <c r="N9" s="111"/>
      <c r="O9" s="111"/>
      <c r="P9" s="111"/>
      <c r="Q9" s="142"/>
    </row>
    <row r="10" spans="9:17" s="71" customFormat="1" ht="39.75" customHeight="1">
      <c r="I10" s="141"/>
      <c r="J10" s="134"/>
      <c r="K10" s="111"/>
      <c r="L10" s="140"/>
      <c r="M10" s="111"/>
      <c r="N10" s="111"/>
      <c r="O10" s="111"/>
      <c r="P10" s="111"/>
      <c r="Q10" s="142"/>
    </row>
    <row r="11" spans="9:17" s="71" customFormat="1" ht="39.75" customHeight="1">
      <c r="I11" s="141"/>
      <c r="J11" s="134"/>
      <c r="K11" s="111"/>
      <c r="L11" s="111"/>
      <c r="M11" s="111"/>
      <c r="N11" s="140"/>
      <c r="O11" s="111"/>
      <c r="P11" s="111"/>
      <c r="Q11" s="142"/>
    </row>
    <row r="12" spans="9:17" s="71" customFormat="1" ht="39.75" customHeight="1">
      <c r="I12" s="141"/>
      <c r="J12" s="134"/>
      <c r="K12" s="111"/>
      <c r="L12" s="111"/>
      <c r="M12" s="111"/>
      <c r="N12" s="111"/>
      <c r="O12" s="111"/>
      <c r="P12" s="111"/>
      <c r="Q12" s="142"/>
    </row>
    <row r="13" spans="9:17" s="71" customFormat="1" ht="39.75" customHeight="1">
      <c r="I13" s="141"/>
      <c r="J13" s="134"/>
      <c r="K13" s="160"/>
      <c r="L13" s="135"/>
      <c r="M13" s="135"/>
      <c r="N13" s="111"/>
      <c r="O13" s="111"/>
      <c r="P13" s="111"/>
      <c r="Q13" s="142"/>
    </row>
    <row r="14" spans="9:17" s="71" customFormat="1" ht="39.75" customHeight="1">
      <c r="I14" s="85"/>
      <c r="J14" s="86"/>
      <c r="K14" s="87"/>
      <c r="L14" s="85"/>
      <c r="M14" s="85"/>
      <c r="N14" s="85"/>
      <c r="O14" s="85"/>
      <c r="P14" s="85"/>
      <c r="Q14" s="85"/>
    </row>
    <row r="15" spans="10:15" s="71" customFormat="1" ht="39.75" customHeight="1">
      <c r="J15" s="86"/>
      <c r="K15" s="87"/>
      <c r="L15" s="85"/>
      <c r="M15" s="85"/>
      <c r="N15" s="85"/>
      <c r="O15" s="85"/>
    </row>
    <row r="16" spans="10:15" s="71" customFormat="1" ht="11.25" customHeight="1">
      <c r="J16" s="86"/>
      <c r="K16" s="87"/>
      <c r="L16" s="85"/>
      <c r="M16" s="85"/>
      <c r="N16" s="85"/>
      <c r="O16" s="85"/>
    </row>
    <row r="17" spans="9:15" s="71" customFormat="1" ht="11.25" customHeight="1">
      <c r="I17" s="85"/>
      <c r="J17" s="86"/>
      <c r="K17" s="87"/>
      <c r="L17" s="85"/>
      <c r="M17" s="85"/>
      <c r="N17" s="85"/>
      <c r="O17" s="85"/>
    </row>
    <row r="18" spans="9:15" s="71" customFormat="1" ht="11.25" customHeight="1">
      <c r="I18" s="91"/>
      <c r="J18" s="151"/>
      <c r="K18" s="151"/>
      <c r="L18" s="151"/>
      <c r="M18" s="151"/>
      <c r="N18" s="151"/>
      <c r="O18" s="85"/>
    </row>
    <row r="19" spans="9:15" s="71" customFormat="1" ht="11.25" customHeight="1">
      <c r="I19" s="92"/>
      <c r="J19" s="152"/>
      <c r="K19" s="152"/>
      <c r="L19" s="152"/>
      <c r="M19" s="152"/>
      <c r="N19" s="152"/>
      <c r="O19" s="85"/>
    </row>
    <row r="20" spans="9:15" s="71" customFormat="1" ht="11.25" customHeight="1">
      <c r="I20" s="88"/>
      <c r="J20" s="64"/>
      <c r="K20" s="64"/>
      <c r="L20" s="153"/>
      <c r="M20" s="153"/>
      <c r="N20" s="154"/>
      <c r="O20" s="85"/>
    </row>
    <row r="21" spans="9:15" s="71" customFormat="1" ht="15.75">
      <c r="I21" s="88"/>
      <c r="J21" s="64"/>
      <c r="K21" s="65"/>
      <c r="L21" s="153"/>
      <c r="M21" s="153"/>
      <c r="N21" s="154"/>
      <c r="O21" s="85"/>
    </row>
    <row r="22" spans="9:15" s="71" customFormat="1" ht="15.75">
      <c r="I22" s="88"/>
      <c r="J22" s="66"/>
      <c r="K22" s="67"/>
      <c r="L22" s="155"/>
      <c r="M22" s="155"/>
      <c r="N22" s="66"/>
      <c r="O22" s="85"/>
    </row>
    <row r="23" spans="8:15" s="71" customFormat="1" ht="15.75">
      <c r="H23" s="83"/>
      <c r="I23" s="88"/>
      <c r="J23" s="66"/>
      <c r="K23" s="66"/>
      <c r="L23" s="155"/>
      <c r="M23" s="155"/>
      <c r="N23" s="93"/>
      <c r="O23" s="85"/>
    </row>
    <row r="24" spans="9:16" s="71" customFormat="1" ht="15.75">
      <c r="I24" s="94"/>
      <c r="J24" s="94"/>
      <c r="K24" s="94"/>
      <c r="L24" s="94"/>
      <c r="M24" s="94"/>
      <c r="N24" s="94"/>
      <c r="O24" s="85"/>
      <c r="P24" s="85"/>
    </row>
    <row r="25" spans="9:16" s="71" customFormat="1" ht="15" customHeight="1">
      <c r="I25" s="95"/>
      <c r="J25" s="85"/>
      <c r="K25" s="85"/>
      <c r="L25" s="85"/>
      <c r="M25" s="96"/>
      <c r="N25" s="85"/>
      <c r="O25" s="85"/>
      <c r="P25" s="85"/>
    </row>
    <row r="26" spans="9:16" s="71" customFormat="1" ht="13.5" customHeight="1">
      <c r="I26" s="95"/>
      <c r="J26" s="85"/>
      <c r="K26" s="85"/>
      <c r="L26" s="85"/>
      <c r="M26" s="96"/>
      <c r="N26" s="85"/>
      <c r="O26" s="85"/>
      <c r="P26" s="85"/>
    </row>
    <row r="27" spans="9:16" s="71" customFormat="1" ht="12.75" customHeight="1">
      <c r="I27" s="70"/>
      <c r="J27" s="70"/>
      <c r="K27" s="85"/>
      <c r="L27" s="85"/>
      <c r="M27" s="85"/>
      <c r="N27" s="85"/>
      <c r="O27" s="85"/>
      <c r="P27" s="85"/>
    </row>
    <row r="28" spans="9:16" s="71" customFormat="1" ht="11.25" customHeight="1">
      <c r="I28" s="70"/>
      <c r="J28" s="70"/>
      <c r="K28" s="57"/>
      <c r="L28" s="57"/>
      <c r="M28" s="57"/>
      <c r="N28" s="57"/>
      <c r="O28" s="57"/>
      <c r="P28" s="85"/>
    </row>
    <row r="29" spans="9:15" s="71" customFormat="1" ht="15" customHeight="1">
      <c r="I29" s="58"/>
      <c r="J29" s="58"/>
      <c r="K29" s="59"/>
      <c r="L29" s="58"/>
      <c r="M29" s="58"/>
      <c r="N29" s="58"/>
      <c r="O29" s="58"/>
    </row>
    <row r="30" spans="9:15" s="71" customFormat="1" ht="13.5" customHeight="1">
      <c r="I30" s="84"/>
      <c r="J30" s="60"/>
      <c r="K30" s="72"/>
      <c r="L30" s="72"/>
      <c r="M30" s="72"/>
      <c r="N30" s="72"/>
      <c r="O30" s="72"/>
    </row>
    <row r="31" spans="9:15" s="71" customFormat="1" ht="13.5" customHeight="1">
      <c r="I31" s="70"/>
      <c r="J31" s="97"/>
      <c r="K31" s="97"/>
      <c r="L31" s="156"/>
      <c r="M31" s="156"/>
      <c r="N31" s="97"/>
      <c r="O31" s="85"/>
    </row>
    <row r="32" spans="9:16" s="71" customFormat="1" ht="15.75">
      <c r="I32" s="115"/>
      <c r="J32" s="120" t="s">
        <v>17</v>
      </c>
      <c r="K32" s="120" t="s">
        <v>42</v>
      </c>
      <c r="L32" s="120" t="s">
        <v>84</v>
      </c>
      <c r="M32" s="121" t="s">
        <v>43</v>
      </c>
      <c r="N32" s="122" t="s">
        <v>62</v>
      </c>
      <c r="O32" s="122" t="s">
        <v>66</v>
      </c>
      <c r="P32" s="122" t="s">
        <v>64</v>
      </c>
    </row>
    <row r="33" spans="8:16" s="71" customFormat="1" ht="15.75">
      <c r="H33" s="101"/>
      <c r="I33" s="133" t="s">
        <v>85</v>
      </c>
      <c r="J33" s="136">
        <v>188</v>
      </c>
      <c r="K33" s="132">
        <v>373</v>
      </c>
      <c r="L33" s="132">
        <v>226</v>
      </c>
      <c r="M33" s="132">
        <v>783</v>
      </c>
      <c r="N33" s="137">
        <v>1059</v>
      </c>
      <c r="O33" s="113">
        <v>1100</v>
      </c>
      <c r="P33" s="132">
        <v>514</v>
      </c>
    </row>
    <row r="34" spans="8:16" s="71" customFormat="1" ht="15.75">
      <c r="H34" s="99"/>
      <c r="I34" s="157"/>
      <c r="J34" s="157"/>
      <c r="K34" s="157"/>
      <c r="L34" s="157"/>
      <c r="M34" s="157"/>
      <c r="N34" s="157"/>
      <c r="O34" s="157"/>
      <c r="P34" s="99"/>
    </row>
    <row r="35" spans="8:16" s="71" customFormat="1" ht="15.75">
      <c r="H35" s="70"/>
      <c r="I35" s="70"/>
      <c r="J35" s="57"/>
      <c r="K35" s="57"/>
      <c r="L35" s="57"/>
      <c r="M35" s="57"/>
      <c r="N35" s="57"/>
      <c r="O35" s="63"/>
      <c r="P35" s="158"/>
    </row>
    <row r="36" spans="8:17" s="71" customFormat="1" ht="15.75">
      <c r="H36" s="70"/>
      <c r="K36" s="136"/>
      <c r="L36" s="163"/>
      <c r="M36" s="163"/>
      <c r="N36" s="163"/>
      <c r="O36" s="137"/>
      <c r="P36" s="113"/>
      <c r="Q36" s="163"/>
    </row>
    <row r="37" spans="8:16" s="71" customFormat="1" ht="15.75">
      <c r="H37" s="94"/>
      <c r="I37" s="94"/>
      <c r="J37" s="63"/>
      <c r="K37" s="94"/>
      <c r="L37" s="94"/>
      <c r="M37" s="94"/>
      <c r="N37" s="94"/>
      <c r="O37" s="63"/>
      <c r="P37" s="63"/>
    </row>
    <row r="38" spans="8:16" s="71" customFormat="1" ht="15.75">
      <c r="H38" s="102"/>
      <c r="I38" s="103"/>
      <c r="J38" s="104"/>
      <c r="K38" s="105"/>
      <c r="L38" s="106"/>
      <c r="M38" s="105"/>
      <c r="N38" s="105"/>
      <c r="O38" s="63"/>
      <c r="P38" s="107"/>
    </row>
    <row r="39" spans="8:16" s="71" customFormat="1" ht="15.75">
      <c r="H39" s="63"/>
      <c r="I39" s="63"/>
      <c r="J39" s="63"/>
      <c r="K39" s="108"/>
      <c r="L39" s="108"/>
      <c r="M39" s="108"/>
      <c r="N39" s="108"/>
      <c r="O39" s="63"/>
      <c r="P39" s="108"/>
    </row>
    <row r="40" s="71" customFormat="1" ht="15"/>
    <row r="41" spans="8:15" s="71" customFormat="1" ht="15">
      <c r="H41" s="85"/>
      <c r="I41" s="85"/>
      <c r="J41" s="85"/>
      <c r="K41" s="85"/>
      <c r="L41" s="85"/>
      <c r="M41" s="85"/>
      <c r="N41" s="85"/>
      <c r="O41" s="85"/>
    </row>
    <row r="42" spans="8:15" s="71" customFormat="1" ht="15">
      <c r="H42" s="85"/>
      <c r="I42" s="85"/>
      <c r="J42" s="85"/>
      <c r="K42" s="85"/>
      <c r="L42" s="85"/>
      <c r="M42" s="85"/>
      <c r="N42" s="85"/>
      <c r="O42" s="85"/>
    </row>
    <row r="43" spans="8:15" s="71" customFormat="1" ht="15.75">
      <c r="H43" s="85"/>
      <c r="I43" s="57"/>
      <c r="J43" s="57"/>
      <c r="K43" s="57"/>
      <c r="L43" s="57"/>
      <c r="M43" s="57"/>
      <c r="N43" s="85"/>
      <c r="O43" s="85"/>
    </row>
    <row r="44" spans="8:15" s="71" customFormat="1" ht="15.75">
      <c r="H44" s="85"/>
      <c r="I44" s="57"/>
      <c r="J44" s="57"/>
      <c r="K44" s="57"/>
      <c r="L44" s="57"/>
      <c r="M44" s="57"/>
      <c r="N44" s="85"/>
      <c r="O44" s="85"/>
    </row>
    <row r="45" spans="8:15" s="71" customFormat="1" ht="15.75">
      <c r="H45" s="85"/>
      <c r="I45" s="63"/>
      <c r="J45" s="94"/>
      <c r="K45" s="94"/>
      <c r="L45" s="94"/>
      <c r="M45" s="94"/>
      <c r="N45" s="85"/>
      <c r="O45" s="85"/>
    </row>
    <row r="46" spans="8:15" s="71" customFormat="1" ht="18.75">
      <c r="H46" s="85"/>
      <c r="I46" s="176"/>
      <c r="J46" s="177"/>
      <c r="K46" s="178"/>
      <c r="L46" s="177"/>
      <c r="M46" s="177"/>
      <c r="N46" s="85"/>
      <c r="O46" s="85"/>
    </row>
    <row r="47" spans="8:15" s="71" customFormat="1" ht="15">
      <c r="H47" s="85"/>
      <c r="I47" s="85"/>
      <c r="J47" s="85"/>
      <c r="K47" s="85"/>
      <c r="L47" s="85"/>
      <c r="M47" s="85"/>
      <c r="N47" s="85"/>
      <c r="O47" s="85"/>
    </row>
    <row r="48" spans="8:15" s="71" customFormat="1" ht="15">
      <c r="H48" s="85"/>
      <c r="I48" s="85"/>
      <c r="J48" s="85"/>
      <c r="K48" s="85"/>
      <c r="L48" s="85"/>
      <c r="M48" s="85"/>
      <c r="N48" s="85"/>
      <c r="O48" s="85"/>
    </row>
    <row r="49" s="71" customFormat="1" ht="15"/>
    <row r="50" spans="10:11" s="71" customFormat="1" ht="22.5" customHeight="1">
      <c r="J50" s="47"/>
      <c r="K50" s="56"/>
    </row>
    <row r="51" spans="10:11" s="71" customFormat="1" ht="11.25" customHeight="1">
      <c r="J51" s="47"/>
      <c r="K51" s="52"/>
    </row>
    <row r="52" spans="10:11" s="71" customFormat="1" ht="15" customHeight="1">
      <c r="J52" s="47"/>
      <c r="K52" s="52"/>
    </row>
    <row r="53" spans="10:11" s="71" customFormat="1" ht="21" customHeight="1">
      <c r="J53" s="47"/>
      <c r="K53" s="52"/>
    </row>
    <row r="54" spans="10:11" s="71" customFormat="1" ht="17.25" customHeight="1">
      <c r="J54" s="47"/>
      <c r="K54" s="55"/>
    </row>
    <row r="55" spans="10:11" s="71" customFormat="1" ht="15" customHeight="1">
      <c r="J55" s="47"/>
      <c r="K55" s="52"/>
    </row>
    <row r="56" spans="10:11" s="71" customFormat="1" ht="24" customHeight="1">
      <c r="J56" s="47"/>
      <c r="K56" s="52"/>
    </row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  <row r="64" s="71" customFormat="1" ht="15"/>
    <row r="65" s="71" customFormat="1" ht="15"/>
    <row r="66" s="71" customFormat="1" ht="15"/>
    <row r="67" s="71" customFormat="1" ht="15"/>
    <row r="68" spans="10:11" s="71" customFormat="1" ht="15">
      <c r="J68" s="47"/>
      <c r="K68" s="52"/>
    </row>
    <row r="69" spans="10:11" s="71" customFormat="1" ht="15">
      <c r="J69" s="47"/>
      <c r="K69" s="52"/>
    </row>
    <row r="70" spans="10:11" s="71" customFormat="1" ht="15">
      <c r="J70" s="47"/>
      <c r="K70" s="55"/>
    </row>
    <row r="71" spans="10:11" s="71" customFormat="1" ht="15">
      <c r="J71" s="47"/>
      <c r="K71" s="52"/>
    </row>
    <row r="72" spans="10:11" s="71" customFormat="1" ht="15">
      <c r="J72" s="47"/>
      <c r="K72" s="52"/>
    </row>
    <row r="73" spans="10:11" s="71" customFormat="1" ht="15">
      <c r="J73" s="47"/>
      <c r="K73" s="52"/>
    </row>
    <row r="74" spans="10:11" s="71" customFormat="1" ht="15">
      <c r="J74" s="47"/>
      <c r="K74" s="52"/>
    </row>
    <row r="75" s="71" customFormat="1" ht="15"/>
    <row r="76" s="71" customFormat="1" ht="15"/>
    <row r="77" s="71" customFormat="1" ht="15"/>
    <row r="78" s="71" customFormat="1" ht="15"/>
    <row r="79" s="71" customFormat="1" ht="15"/>
    <row r="80" s="71" customFormat="1" ht="15"/>
    <row r="81" s="71" customFormat="1" ht="15"/>
    <row r="82" s="71" customFormat="1" ht="15"/>
    <row r="83" s="71" customFormat="1" ht="15"/>
    <row r="84" s="71" customFormat="1" ht="15"/>
    <row r="85" s="71" customFormat="1" ht="15"/>
    <row r="86" s="71" customFormat="1" ht="15"/>
    <row r="87" s="71" customFormat="1" ht="15"/>
    <row r="88" s="71" customFormat="1" ht="15"/>
    <row r="89" s="71" customFormat="1" ht="15"/>
    <row r="90" s="71" customFormat="1" ht="15"/>
    <row r="91" s="71" customFormat="1" ht="15"/>
    <row r="92" s="71" customFormat="1" ht="15"/>
    <row r="93" s="71" customFormat="1" ht="15"/>
    <row r="94" s="71" customFormat="1" ht="15"/>
    <row r="95" s="71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  <row r="185" s="48" customFormat="1" ht="15"/>
    <row r="186" s="48" customFormat="1" ht="15"/>
    <row r="187" s="48" customFormat="1" ht="15"/>
    <row r="188" s="48" customFormat="1" ht="15"/>
    <row r="189" s="48" customFormat="1" ht="15"/>
    <row r="190" s="48" customFormat="1" ht="15"/>
    <row r="191" s="48" customFormat="1" ht="15"/>
    <row r="192" s="48" customFormat="1" ht="15"/>
    <row r="193" s="48" customFormat="1" ht="15"/>
    <row r="194" s="48" customFormat="1" ht="15"/>
    <row r="195" s="48" customFormat="1" ht="15"/>
    <row r="196" s="48" customFormat="1" ht="15"/>
    <row r="197" s="48" customFormat="1" ht="15"/>
    <row r="198" s="48" customFormat="1" ht="15"/>
    <row r="199" s="48" customFormat="1" ht="15"/>
    <row r="200" s="48" customFormat="1" ht="15"/>
    <row r="201" s="48" customFormat="1" ht="15"/>
    <row r="202" spans="15:23" s="48" customFormat="1" ht="15.75">
      <c r="O202" s="2"/>
      <c r="P202" s="242" t="s">
        <v>45</v>
      </c>
      <c r="Q202" s="242"/>
      <c r="R202" s="242"/>
      <c r="S202" s="242"/>
      <c r="T202" s="242"/>
      <c r="U202" s="242"/>
      <c r="V202" s="242"/>
      <c r="W202" s="2"/>
    </row>
    <row r="203" spans="15:23" s="48" customFormat="1" ht="15.75">
      <c r="O203" s="73"/>
      <c r="P203" s="229" t="s">
        <v>44</v>
      </c>
      <c r="Q203" s="230"/>
      <c r="R203" s="230"/>
      <c r="S203" s="230"/>
      <c r="T203" s="230"/>
      <c r="U203" s="230"/>
      <c r="V203" s="230"/>
      <c r="W203" s="54" t="s">
        <v>14</v>
      </c>
    </row>
    <row r="204" spans="15:23" s="48" customFormat="1" ht="15.75">
      <c r="O204" s="74"/>
      <c r="P204" s="53"/>
      <c r="Q204" s="231" t="s">
        <v>46</v>
      </c>
      <c r="R204" s="231"/>
      <c r="S204" s="231"/>
      <c r="T204" s="231"/>
      <c r="U204" s="231"/>
      <c r="V204" s="231"/>
      <c r="W204" s="43"/>
    </row>
    <row r="205" spans="15:23" s="48" customFormat="1" ht="15.75">
      <c r="O205" s="75"/>
      <c r="P205" s="23" t="s">
        <v>20</v>
      </c>
      <c r="Q205" s="23" t="s">
        <v>21</v>
      </c>
      <c r="R205" s="23" t="s">
        <v>22</v>
      </c>
      <c r="S205" s="24" t="s">
        <v>23</v>
      </c>
      <c r="T205" s="232" t="s">
        <v>24</v>
      </c>
      <c r="U205" s="232" t="s">
        <v>25</v>
      </c>
      <c r="V205" s="234" t="s">
        <v>49</v>
      </c>
      <c r="W205" s="44" t="s">
        <v>47</v>
      </c>
    </row>
    <row r="206" spans="15:23" s="48" customFormat="1" ht="15.75">
      <c r="O206" s="76"/>
      <c r="P206" s="25" t="s">
        <v>26</v>
      </c>
      <c r="Q206" s="26" t="s">
        <v>27</v>
      </c>
      <c r="R206" s="25" t="s">
        <v>28</v>
      </c>
      <c r="S206" s="27" t="s">
        <v>29</v>
      </c>
      <c r="T206" s="233"/>
      <c r="U206" s="233"/>
      <c r="V206" s="235"/>
      <c r="W206" s="45"/>
    </row>
    <row r="207" spans="15:23" s="48" customFormat="1" ht="15.75">
      <c r="O207" s="76"/>
      <c r="P207" s="28" t="s">
        <v>30</v>
      </c>
      <c r="Q207" s="29" t="s">
        <v>31</v>
      </c>
      <c r="R207" s="28" t="s">
        <v>32</v>
      </c>
      <c r="S207" s="28" t="s">
        <v>33</v>
      </c>
      <c r="T207" s="28" t="s">
        <v>31</v>
      </c>
      <c r="U207" s="28" t="s">
        <v>34</v>
      </c>
      <c r="V207" s="235" t="s">
        <v>50</v>
      </c>
      <c r="W207" s="45"/>
    </row>
    <row r="208" spans="15:23" s="48" customFormat="1" ht="15.75">
      <c r="O208" s="77"/>
      <c r="P208" s="30" t="s">
        <v>35</v>
      </c>
      <c r="Q208" s="30" t="s">
        <v>36</v>
      </c>
      <c r="R208" s="30" t="s">
        <v>37</v>
      </c>
      <c r="S208" s="30" t="s">
        <v>38</v>
      </c>
      <c r="T208" s="31" t="s">
        <v>39</v>
      </c>
      <c r="U208" s="30" t="s">
        <v>40</v>
      </c>
      <c r="V208" s="231"/>
      <c r="W208" s="46"/>
    </row>
    <row r="209" spans="15:23" s="48" customFormat="1" ht="15.75">
      <c r="O209" s="4"/>
      <c r="P209" s="4"/>
      <c r="Q209" s="4"/>
      <c r="R209" s="4"/>
      <c r="S209" s="4"/>
      <c r="T209" s="4"/>
      <c r="U209" s="4"/>
      <c r="V209" s="4"/>
      <c r="W209" s="2"/>
    </row>
    <row r="210" spans="15:23" s="48" customFormat="1" ht="15.75">
      <c r="O210" s="20"/>
      <c r="P210" s="32">
        <v>2537</v>
      </c>
      <c r="Q210" s="32">
        <v>1362</v>
      </c>
      <c r="R210" s="32">
        <v>4530</v>
      </c>
      <c r="S210" s="32">
        <v>5271</v>
      </c>
      <c r="T210" s="32">
        <f>372+97</f>
        <v>469</v>
      </c>
      <c r="U210" s="32">
        <v>1902</v>
      </c>
      <c r="V210" s="33">
        <v>28860</v>
      </c>
      <c r="W210" s="22" t="s">
        <v>17</v>
      </c>
    </row>
    <row r="211" spans="15:23" s="48" customFormat="1" ht="15.75">
      <c r="O211" s="20"/>
      <c r="P211" s="32">
        <v>739</v>
      </c>
      <c r="Q211" s="32">
        <v>640</v>
      </c>
      <c r="R211" s="32">
        <v>3293</v>
      </c>
      <c r="S211" s="32">
        <v>2721</v>
      </c>
      <c r="T211" s="32">
        <f>137+126</f>
        <v>263</v>
      </c>
      <c r="U211" s="32">
        <v>597</v>
      </c>
      <c r="V211" s="33">
        <v>19019</v>
      </c>
      <c r="W211" s="22" t="s">
        <v>42</v>
      </c>
    </row>
    <row r="212" spans="15:23" s="48" customFormat="1" ht="15.75">
      <c r="O212" s="21"/>
      <c r="P212" s="32">
        <v>160</v>
      </c>
      <c r="Q212" s="32">
        <v>237</v>
      </c>
      <c r="R212" s="32">
        <v>1824</v>
      </c>
      <c r="S212" s="32">
        <v>4158</v>
      </c>
      <c r="T212" s="32">
        <f>165+146</f>
        <v>311</v>
      </c>
      <c r="U212" s="32">
        <v>257</v>
      </c>
      <c r="V212" s="33">
        <v>9445</v>
      </c>
      <c r="W212" s="21" t="s">
        <v>43</v>
      </c>
    </row>
    <row r="213" spans="15:23" s="48" customFormat="1" ht="15.75">
      <c r="O213" s="2"/>
      <c r="P213" s="32">
        <v>21</v>
      </c>
      <c r="Q213" s="32">
        <v>97</v>
      </c>
      <c r="R213" s="32">
        <v>512</v>
      </c>
      <c r="S213" s="32">
        <v>1590</v>
      </c>
      <c r="T213" s="32">
        <f>135+65</f>
        <v>200</v>
      </c>
      <c r="U213" s="32">
        <v>10</v>
      </c>
      <c r="V213" s="33">
        <v>2962</v>
      </c>
      <c r="W213" s="2" t="s">
        <v>48</v>
      </c>
    </row>
    <row r="214" spans="15:23" s="48" customFormat="1" ht="15.75">
      <c r="O214" s="2"/>
      <c r="P214" s="34"/>
      <c r="Q214" s="35"/>
      <c r="R214" s="35"/>
      <c r="S214" s="35"/>
      <c r="T214" s="35"/>
      <c r="U214" s="35"/>
      <c r="V214" s="35"/>
      <c r="W214" s="5"/>
    </row>
    <row r="215" spans="15:23" s="48" customFormat="1" ht="15.75">
      <c r="O215" s="6"/>
      <c r="P215" s="36">
        <f aca="true" t="shared" si="0" ref="P215:V215">P210+P211+P212+P213</f>
        <v>3457</v>
      </c>
      <c r="Q215" s="36">
        <f t="shared" si="0"/>
        <v>2336</v>
      </c>
      <c r="R215" s="36">
        <f t="shared" si="0"/>
        <v>10159</v>
      </c>
      <c r="S215" s="36">
        <f t="shared" si="0"/>
        <v>13740</v>
      </c>
      <c r="T215" s="36">
        <f t="shared" si="0"/>
        <v>1243</v>
      </c>
      <c r="U215" s="36">
        <f t="shared" si="0"/>
        <v>2766</v>
      </c>
      <c r="V215" s="36">
        <f t="shared" si="0"/>
        <v>60286</v>
      </c>
      <c r="W215" s="7" t="s">
        <v>9</v>
      </c>
    </row>
    <row r="216" s="48" customFormat="1" ht="15"/>
    <row r="217" s="48" customFormat="1" ht="15"/>
    <row r="218" s="48" customFormat="1" ht="15"/>
    <row r="219" spans="15:22" s="48" customFormat="1" ht="15.75">
      <c r="O219" s="236"/>
      <c r="P219" s="236"/>
      <c r="Q219" s="236"/>
      <c r="R219" s="236"/>
      <c r="S219" s="236"/>
      <c r="T219" s="236"/>
      <c r="U219" s="236"/>
      <c r="V219" s="17"/>
    </row>
    <row r="220" spans="15:22" s="48" customFormat="1" ht="15.75">
      <c r="O220" s="240"/>
      <c r="P220" s="241"/>
      <c r="Q220" s="241"/>
      <c r="R220" s="241"/>
      <c r="S220" s="241"/>
      <c r="T220" s="241"/>
      <c r="U220" s="241"/>
      <c r="V220" s="243" t="s">
        <v>15</v>
      </c>
    </row>
    <row r="221" spans="15:22" s="48" customFormat="1" ht="15.75">
      <c r="O221" s="19"/>
      <c r="P221" s="228" t="s">
        <v>51</v>
      </c>
      <c r="Q221" s="228"/>
      <c r="R221" s="228"/>
      <c r="S221" s="228"/>
      <c r="T221" s="228"/>
      <c r="U221" s="228"/>
      <c r="V221" s="244"/>
    </row>
    <row r="222" spans="15:22" s="48" customFormat="1" ht="15.75">
      <c r="O222" s="23"/>
      <c r="P222" s="23" t="s">
        <v>21</v>
      </c>
      <c r="Q222" s="23" t="s">
        <v>22</v>
      </c>
      <c r="R222" s="24" t="s">
        <v>23</v>
      </c>
      <c r="S222" s="232" t="s">
        <v>24</v>
      </c>
      <c r="T222" s="232" t="s">
        <v>25</v>
      </c>
      <c r="U222" s="234" t="s">
        <v>49</v>
      </c>
      <c r="V222" s="237" t="s">
        <v>47</v>
      </c>
    </row>
    <row r="223" spans="15:22" s="48" customFormat="1" ht="15.75">
      <c r="O223" s="25"/>
      <c r="P223" s="26" t="s">
        <v>27</v>
      </c>
      <c r="Q223" s="25" t="s">
        <v>28</v>
      </c>
      <c r="R223" s="27" t="s">
        <v>29</v>
      </c>
      <c r="S223" s="233"/>
      <c r="T223" s="233"/>
      <c r="U223" s="235"/>
      <c r="V223" s="238"/>
    </row>
    <row r="224" spans="15:22" s="48" customFormat="1" ht="15.75">
      <c r="O224" s="28"/>
      <c r="P224" s="29" t="s">
        <v>31</v>
      </c>
      <c r="Q224" s="28" t="s">
        <v>32</v>
      </c>
      <c r="R224" s="28" t="s">
        <v>33</v>
      </c>
      <c r="S224" s="28" t="s">
        <v>31</v>
      </c>
      <c r="T224" s="28" t="s">
        <v>34</v>
      </c>
      <c r="U224" s="235" t="s">
        <v>50</v>
      </c>
      <c r="V224" s="238"/>
    </row>
    <row r="225" spans="15:22" s="48" customFormat="1" ht="15.75">
      <c r="O225" s="30"/>
      <c r="P225" s="30" t="s">
        <v>36</v>
      </c>
      <c r="Q225" s="30" t="s">
        <v>37</v>
      </c>
      <c r="R225" s="30" t="s">
        <v>38</v>
      </c>
      <c r="S225" s="31" t="s">
        <v>39</v>
      </c>
      <c r="T225" s="30" t="s">
        <v>40</v>
      </c>
      <c r="U225" s="231"/>
      <c r="V225" s="239"/>
    </row>
    <row r="226" spans="15:22" s="48" customFormat="1" ht="15.75">
      <c r="O226" s="10"/>
      <c r="P226" s="10"/>
      <c r="Q226" s="10"/>
      <c r="R226" s="10"/>
      <c r="S226" s="10"/>
      <c r="T226" s="10"/>
      <c r="U226" s="10"/>
      <c r="V226" s="11"/>
    </row>
    <row r="227" spans="15:22" s="48" customFormat="1" ht="15.75">
      <c r="O227" s="32"/>
      <c r="P227" s="32">
        <v>1439</v>
      </c>
      <c r="Q227" s="32">
        <v>3482</v>
      </c>
      <c r="R227" s="32">
        <v>3862</v>
      </c>
      <c r="S227" s="32">
        <f>270+165</f>
        <v>435</v>
      </c>
      <c r="T227" s="32">
        <v>1619</v>
      </c>
      <c r="U227" s="33">
        <v>24031</v>
      </c>
      <c r="V227" s="22" t="s">
        <v>17</v>
      </c>
    </row>
    <row r="228" spans="15:22" s="48" customFormat="1" ht="15.75">
      <c r="O228" s="32"/>
      <c r="P228" s="32">
        <v>680</v>
      </c>
      <c r="Q228" s="32">
        <v>2278</v>
      </c>
      <c r="R228" s="32">
        <v>2887</v>
      </c>
      <c r="S228" s="32">
        <v>325</v>
      </c>
      <c r="T228" s="32">
        <v>537</v>
      </c>
      <c r="U228" s="33">
        <v>17386</v>
      </c>
      <c r="V228" s="22" t="s">
        <v>42</v>
      </c>
    </row>
    <row r="229" spans="15:22" s="48" customFormat="1" ht="15.75">
      <c r="O229" s="32"/>
      <c r="P229" s="32">
        <v>242</v>
      </c>
      <c r="Q229" s="32">
        <v>1459</v>
      </c>
      <c r="R229" s="32">
        <v>2995</v>
      </c>
      <c r="S229" s="32">
        <f>78+87</f>
        <v>165</v>
      </c>
      <c r="T229" s="32">
        <v>290</v>
      </c>
      <c r="U229" s="33">
        <v>8644</v>
      </c>
      <c r="V229" s="21" t="s">
        <v>43</v>
      </c>
    </row>
    <row r="230" spans="15:22" s="48" customFormat="1" ht="15.75">
      <c r="O230" s="32"/>
      <c r="P230" s="32">
        <v>99</v>
      </c>
      <c r="Q230" s="32">
        <v>421</v>
      </c>
      <c r="R230" s="32">
        <v>1574</v>
      </c>
      <c r="S230" s="32">
        <v>156</v>
      </c>
      <c r="T230" s="32">
        <v>14</v>
      </c>
      <c r="U230" s="33">
        <v>2854</v>
      </c>
      <c r="V230" s="2" t="s">
        <v>48</v>
      </c>
    </row>
    <row r="231" spans="15:22" s="48" customFormat="1" ht="15.75">
      <c r="O231" s="37"/>
      <c r="P231" s="38"/>
      <c r="Q231" s="38"/>
      <c r="R231" s="38"/>
      <c r="S231" s="38"/>
      <c r="T231" s="38"/>
      <c r="U231" s="40"/>
      <c r="V231" s="39"/>
    </row>
    <row r="232" spans="15:22" s="48" customFormat="1" ht="15.75">
      <c r="O232" s="36"/>
      <c r="P232" s="36">
        <f aca="true" t="shared" si="1" ref="P232:U232">P227+P228+P229+P230</f>
        <v>2460</v>
      </c>
      <c r="Q232" s="36">
        <f t="shared" si="1"/>
        <v>7640</v>
      </c>
      <c r="R232" s="36">
        <f t="shared" si="1"/>
        <v>11318</v>
      </c>
      <c r="S232" s="36">
        <f t="shared" si="1"/>
        <v>1081</v>
      </c>
      <c r="T232" s="36">
        <f t="shared" si="1"/>
        <v>2460</v>
      </c>
      <c r="U232" s="36">
        <f t="shared" si="1"/>
        <v>52915</v>
      </c>
      <c r="V232" s="7" t="s">
        <v>9</v>
      </c>
    </row>
    <row r="233" spans="17:18" s="48" customFormat="1" ht="15.75">
      <c r="Q233" s="48">
        <v>1916</v>
      </c>
      <c r="R233" s="49">
        <f>Q233/Q240*100</f>
        <v>3.6209014457148254</v>
      </c>
    </row>
    <row r="234" spans="17:18" s="48" customFormat="1" ht="15">
      <c r="Q234" s="48">
        <v>2460</v>
      </c>
      <c r="R234" s="48">
        <f>Q234/Q240*100</f>
        <v>4.648965321742417</v>
      </c>
    </row>
    <row r="235" spans="17:18" s="48" customFormat="1" ht="15">
      <c r="Q235" s="48">
        <v>7640</v>
      </c>
      <c r="R235" s="48">
        <f>Q235/Q240*100</f>
        <v>14.438250023622793</v>
      </c>
    </row>
    <row r="236" spans="17:18" s="48" customFormat="1" ht="15">
      <c r="Q236" s="48">
        <v>11318</v>
      </c>
      <c r="R236" s="48">
        <f>Q236/Q240*100</f>
        <v>21.38902012661816</v>
      </c>
    </row>
    <row r="237" spans="17:18" s="48" customFormat="1" ht="15">
      <c r="Q237" s="48">
        <v>1081</v>
      </c>
      <c r="R237" s="48">
        <f>Q237/Q240*100</f>
        <v>2.042898988944534</v>
      </c>
    </row>
    <row r="238" spans="17:18" s="48" customFormat="1" ht="15">
      <c r="Q238" s="48">
        <v>2460</v>
      </c>
      <c r="R238" s="48">
        <f>Q238/Q240*100</f>
        <v>4.648965321742417</v>
      </c>
    </row>
    <row r="239" spans="10:23" ht="15">
      <c r="J239" s="48"/>
      <c r="M239" s="48"/>
      <c r="N239" s="48"/>
      <c r="O239" s="48"/>
      <c r="P239" s="48"/>
      <c r="Q239" s="48">
        <f>Q240-Q238-Q237-Q236-Q235-Q234-Q233</f>
        <v>26040</v>
      </c>
      <c r="R239" s="48">
        <f>Q239/Q240*100</f>
        <v>49.210998771614854</v>
      </c>
      <c r="S239" s="48"/>
      <c r="T239" s="48"/>
      <c r="U239" s="48"/>
      <c r="V239" s="48"/>
      <c r="W239" s="48"/>
    </row>
    <row r="240" spans="10:23" ht="15">
      <c r="J240" s="48"/>
      <c r="M240" s="48"/>
      <c r="N240" s="48"/>
      <c r="O240" s="48"/>
      <c r="P240" s="48"/>
      <c r="Q240" s="48">
        <v>52915</v>
      </c>
      <c r="R240" s="48"/>
      <c r="S240" s="48"/>
      <c r="T240" s="48"/>
      <c r="U240" s="48"/>
      <c r="V240" s="48"/>
      <c r="W240" s="48"/>
    </row>
    <row r="241" spans="10:23" ht="15.75">
      <c r="J241" s="48"/>
      <c r="M241" s="48"/>
      <c r="N241" s="48"/>
      <c r="O241" s="8"/>
      <c r="P241" s="9"/>
      <c r="Q241" s="9"/>
      <c r="R241" s="9"/>
      <c r="S241" s="9"/>
      <c r="T241" s="9"/>
      <c r="U241" s="9"/>
      <c r="V241" s="9"/>
      <c r="W241" s="5" t="s">
        <v>54</v>
      </c>
    </row>
    <row r="242" spans="10:23" ht="15.75">
      <c r="J242" s="48"/>
      <c r="M242" s="48">
        <v>6597</v>
      </c>
      <c r="N242" s="48">
        <f>M242/M249*100</f>
        <v>20.077302331243533</v>
      </c>
      <c r="O242" s="18"/>
      <c r="P242" s="236" t="s">
        <v>53</v>
      </c>
      <c r="Q242" s="236"/>
      <c r="R242" s="236"/>
      <c r="S242" s="236"/>
      <c r="T242" s="236"/>
      <c r="U242" s="236"/>
      <c r="V242" s="236"/>
      <c r="W242" s="17"/>
    </row>
    <row r="243" spans="10:23" ht="15.75">
      <c r="J243" s="48"/>
      <c r="M243" s="48">
        <v>508</v>
      </c>
      <c r="N243" s="48">
        <f>M243/M249*100</f>
        <v>1.5460466248706557</v>
      </c>
      <c r="O243" s="78"/>
      <c r="P243" s="240" t="s">
        <v>44</v>
      </c>
      <c r="Q243" s="241"/>
      <c r="R243" s="241"/>
      <c r="S243" s="241"/>
      <c r="T243" s="241"/>
      <c r="U243" s="241"/>
      <c r="V243" s="241"/>
      <c r="W243" s="227" t="s">
        <v>10</v>
      </c>
    </row>
    <row r="244" spans="10:23" ht="15.75">
      <c r="J244" s="48"/>
      <c r="M244" s="48">
        <v>7573</v>
      </c>
      <c r="N244" s="48">
        <f>M244/M249*100</f>
        <v>23.04765962627062</v>
      </c>
      <c r="O244" s="78"/>
      <c r="P244" s="228" t="s">
        <v>52</v>
      </c>
      <c r="Q244" s="228"/>
      <c r="R244" s="228"/>
      <c r="S244" s="228"/>
      <c r="T244" s="228"/>
      <c r="U244" s="228"/>
      <c r="V244" s="228"/>
      <c r="W244" s="227"/>
    </row>
    <row r="245" spans="10:23" ht="15.75">
      <c r="J245" s="48"/>
      <c r="K245" s="48"/>
      <c r="L245" s="48"/>
      <c r="M245" s="48">
        <v>1715</v>
      </c>
      <c r="N245" s="48">
        <f>M245/M249*100</f>
        <v>5.21942905837239</v>
      </c>
      <c r="O245" s="75"/>
      <c r="P245" s="23" t="s">
        <v>20</v>
      </c>
      <c r="Q245" s="23" t="s">
        <v>21</v>
      </c>
      <c r="R245" s="23" t="s">
        <v>22</v>
      </c>
      <c r="S245" s="24" t="s">
        <v>23</v>
      </c>
      <c r="T245" s="232" t="s">
        <v>24</v>
      </c>
      <c r="U245" s="232" t="s">
        <v>25</v>
      </c>
      <c r="V245" s="234" t="s">
        <v>49</v>
      </c>
      <c r="W245" s="237" t="s">
        <v>47</v>
      </c>
    </row>
    <row r="246" spans="10:23" ht="15.75">
      <c r="J246" s="48"/>
      <c r="K246" s="48"/>
      <c r="L246" s="48"/>
      <c r="M246" s="48">
        <v>1586</v>
      </c>
      <c r="N246" s="48">
        <f>M246/M249*100</f>
        <v>4.826830604419015</v>
      </c>
      <c r="O246" s="76"/>
      <c r="P246" s="25" t="s">
        <v>26</v>
      </c>
      <c r="Q246" s="26" t="s">
        <v>27</v>
      </c>
      <c r="R246" s="25" t="s">
        <v>28</v>
      </c>
      <c r="S246" s="27" t="s">
        <v>29</v>
      </c>
      <c r="T246" s="233"/>
      <c r="U246" s="233"/>
      <c r="V246" s="235"/>
      <c r="W246" s="238"/>
    </row>
    <row r="247" spans="10:23" ht="15.75">
      <c r="J247" s="48"/>
      <c r="K247" s="48"/>
      <c r="L247" s="48"/>
      <c r="M247" s="48">
        <v>4546</v>
      </c>
      <c r="N247" s="48">
        <f>M247/M249*100</f>
        <v>13.835291253271652</v>
      </c>
      <c r="O247" s="76"/>
      <c r="P247" s="28" t="s">
        <v>30</v>
      </c>
      <c r="Q247" s="29" t="s">
        <v>31</v>
      </c>
      <c r="R247" s="28" t="s">
        <v>32</v>
      </c>
      <c r="S247" s="28" t="s">
        <v>33</v>
      </c>
      <c r="T247" s="28" t="s">
        <v>31</v>
      </c>
      <c r="U247" s="28" t="s">
        <v>34</v>
      </c>
      <c r="V247" s="235" t="s">
        <v>50</v>
      </c>
      <c r="W247" s="238"/>
    </row>
    <row r="248" spans="10:23" ht="15.75">
      <c r="J248" s="48"/>
      <c r="K248" s="48"/>
      <c r="L248" s="48"/>
      <c r="M248" s="48">
        <f>M249-M247-M246-M245-M244-M243-M242</f>
        <v>10333</v>
      </c>
      <c r="N248" s="48">
        <f>M248/M249*100</f>
        <v>31.447440501552133</v>
      </c>
      <c r="O248" s="77"/>
      <c r="P248" s="30" t="s">
        <v>35</v>
      </c>
      <c r="Q248" s="30" t="s">
        <v>36</v>
      </c>
      <c r="R248" s="30" t="s">
        <v>37</v>
      </c>
      <c r="S248" s="30" t="s">
        <v>38</v>
      </c>
      <c r="T248" s="31" t="s">
        <v>39</v>
      </c>
      <c r="U248" s="30" t="s">
        <v>40</v>
      </c>
      <c r="V248" s="231"/>
      <c r="W248" s="239"/>
    </row>
    <row r="249" spans="10:23" ht="15.75">
      <c r="J249" s="48"/>
      <c r="K249" s="48"/>
      <c r="L249" s="48"/>
      <c r="M249" s="48">
        <v>32858</v>
      </c>
      <c r="N249" s="48"/>
      <c r="O249" s="12"/>
      <c r="P249" s="3"/>
      <c r="Q249" s="13"/>
      <c r="R249" s="13"/>
      <c r="S249" s="13"/>
      <c r="T249" s="13"/>
      <c r="U249" s="13"/>
      <c r="V249" s="3"/>
      <c r="W249" s="14"/>
    </row>
    <row r="250" spans="10:23" ht="15.75">
      <c r="J250" s="48"/>
      <c r="K250" s="48"/>
      <c r="L250" s="48"/>
      <c r="M250" s="48"/>
      <c r="N250" s="48"/>
      <c r="O250" s="20"/>
      <c r="P250" s="32">
        <v>3379</v>
      </c>
      <c r="Q250" s="32">
        <v>376</v>
      </c>
      <c r="R250" s="32">
        <v>4082</v>
      </c>
      <c r="S250" s="32">
        <v>1168</v>
      </c>
      <c r="T250" s="32">
        <f>664+213</f>
        <v>877</v>
      </c>
      <c r="U250" s="32">
        <v>2644</v>
      </c>
      <c r="V250" s="33">
        <v>19562</v>
      </c>
      <c r="W250" s="22" t="s">
        <v>17</v>
      </c>
    </row>
    <row r="251" spans="10:23" ht="15.75">
      <c r="J251" s="48"/>
      <c r="K251" s="48"/>
      <c r="L251" s="48"/>
      <c r="M251" s="48"/>
      <c r="N251" s="48"/>
      <c r="O251" s="20"/>
      <c r="P251" s="32">
        <v>2703</v>
      </c>
      <c r="Q251" s="32">
        <v>87</v>
      </c>
      <c r="R251" s="32">
        <v>2060</v>
      </c>
      <c r="S251" s="32">
        <v>315</v>
      </c>
      <c r="T251" s="32">
        <f>146+114</f>
        <v>260</v>
      </c>
      <c r="U251" s="32">
        <v>1663</v>
      </c>
      <c r="V251" s="33">
        <v>9471</v>
      </c>
      <c r="W251" s="22" t="s">
        <v>42</v>
      </c>
    </row>
    <row r="252" spans="10:23" ht="15.75">
      <c r="J252" s="48"/>
      <c r="K252" s="48"/>
      <c r="L252" s="48"/>
      <c r="M252" s="48"/>
      <c r="N252" s="48"/>
      <c r="O252" s="21"/>
      <c r="P252" s="32">
        <v>468</v>
      </c>
      <c r="Q252" s="32">
        <v>34</v>
      </c>
      <c r="R252" s="32">
        <v>1199</v>
      </c>
      <c r="S252" s="32">
        <v>194</v>
      </c>
      <c r="T252" s="32">
        <f>138+149</f>
        <v>287</v>
      </c>
      <c r="U252" s="32">
        <v>233</v>
      </c>
      <c r="V252" s="33">
        <v>3241</v>
      </c>
      <c r="W252" s="21" t="s">
        <v>43</v>
      </c>
    </row>
    <row r="253" spans="10:23" ht="15.75">
      <c r="J253" s="48"/>
      <c r="K253" s="48"/>
      <c r="L253" s="48"/>
      <c r="M253" s="48"/>
      <c r="N253" s="48"/>
      <c r="O253" s="2"/>
      <c r="P253" s="32">
        <v>47</v>
      </c>
      <c r="Q253" s="32">
        <v>11</v>
      </c>
      <c r="R253" s="32">
        <v>232</v>
      </c>
      <c r="S253" s="32">
        <v>38</v>
      </c>
      <c r="T253" s="32">
        <v>162</v>
      </c>
      <c r="U253" s="32">
        <v>6</v>
      </c>
      <c r="V253" s="33">
        <v>584</v>
      </c>
      <c r="W253" s="2" t="s">
        <v>48</v>
      </c>
    </row>
    <row r="254" spans="10:23" ht="15.75">
      <c r="J254" s="48"/>
      <c r="K254" s="48"/>
      <c r="L254" s="48"/>
      <c r="M254" s="48"/>
      <c r="N254" s="48"/>
      <c r="O254" s="15"/>
      <c r="P254" s="41"/>
      <c r="Q254" s="42"/>
      <c r="R254" s="42"/>
      <c r="S254" s="42"/>
      <c r="T254" s="42"/>
      <c r="U254" s="42"/>
      <c r="V254" s="41"/>
      <c r="W254" s="16"/>
    </row>
    <row r="255" spans="10:23" ht="15.75">
      <c r="J255" s="48"/>
      <c r="K255" s="48"/>
      <c r="L255" s="48"/>
      <c r="M255" s="48"/>
      <c r="N255" s="48"/>
      <c r="O255" s="6"/>
      <c r="P255" s="36">
        <f aca="true" t="shared" si="2" ref="P255:V255">P250+P251+P252+P253</f>
        <v>6597</v>
      </c>
      <c r="Q255" s="36">
        <f t="shared" si="2"/>
        <v>508</v>
      </c>
      <c r="R255" s="36">
        <f t="shared" si="2"/>
        <v>7573</v>
      </c>
      <c r="S255" s="36">
        <f t="shared" si="2"/>
        <v>1715</v>
      </c>
      <c r="T255" s="36">
        <f t="shared" si="2"/>
        <v>1586</v>
      </c>
      <c r="U255" s="36">
        <f t="shared" si="2"/>
        <v>4546</v>
      </c>
      <c r="V255" s="36">
        <f t="shared" si="2"/>
        <v>32858</v>
      </c>
      <c r="W255" s="7" t="s">
        <v>9</v>
      </c>
    </row>
    <row r="256" spans="10:23" ht="15">
      <c r="J256" s="48"/>
      <c r="K256" s="48"/>
      <c r="L256" s="48"/>
      <c r="M256" s="48"/>
      <c r="N256" s="48"/>
      <c r="O256" s="48"/>
      <c r="P256" s="50">
        <v>2766</v>
      </c>
      <c r="Q256" s="51">
        <f>P256/P258*100</f>
        <v>4.588129914076236</v>
      </c>
      <c r="R256" s="48"/>
      <c r="S256" s="48"/>
      <c r="T256" s="48"/>
      <c r="U256" s="48"/>
      <c r="V256" s="48"/>
      <c r="W256" s="48"/>
    </row>
    <row r="257" spans="10:23" ht="15">
      <c r="J257" s="48"/>
      <c r="K257" s="48"/>
      <c r="L257" s="48"/>
      <c r="M257" s="48"/>
      <c r="N257" s="48"/>
      <c r="O257" s="48"/>
      <c r="P257" s="50">
        <f>P258-P256-P255-P254-P253-P252-P251</f>
        <v>47705</v>
      </c>
      <c r="Q257" s="51">
        <f>P257/P258*100</f>
        <v>79.13114155857082</v>
      </c>
      <c r="R257" s="48"/>
      <c r="S257" s="48"/>
      <c r="T257" s="48"/>
      <c r="U257" s="48"/>
      <c r="V257" s="48"/>
      <c r="W257" s="48"/>
    </row>
    <row r="258" spans="10:23" ht="15">
      <c r="J258" s="48"/>
      <c r="K258" s="48"/>
      <c r="L258" s="48"/>
      <c r="M258" s="48"/>
      <c r="N258" s="48"/>
      <c r="O258" s="48"/>
      <c r="P258" s="48">
        <v>60286</v>
      </c>
      <c r="Q258" s="48"/>
      <c r="R258" s="48"/>
      <c r="S258" s="48"/>
      <c r="T258" s="48"/>
      <c r="U258" s="48"/>
      <c r="V258" s="48"/>
      <c r="W258" s="48"/>
    </row>
    <row r="259" spans="10:23" ht="15"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</row>
    <row r="260" spans="10:23" ht="15"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</row>
    <row r="261" spans="10:23" ht="15"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</row>
    <row r="262" spans="10:23" ht="15"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</row>
    <row r="263" spans="10:23" ht="15"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</row>
    <row r="264" spans="10:23" ht="15"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</row>
    <row r="265" spans="10:23" ht="15"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</row>
    <row r="266" spans="10:23" ht="15"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</row>
    <row r="267" spans="10:23" ht="15"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</row>
    <row r="268" spans="10:23" ht="15"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</row>
    <row r="269" spans="10:23" ht="15"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</row>
    <row r="270" spans="10:23" ht="15"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</row>
    <row r="271" spans="10:23" ht="15"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</row>
    <row r="272" spans="10:23" ht="15"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</row>
    <row r="273" spans="10:23" ht="15">
      <c r="J273" s="48"/>
      <c r="K273" s="48"/>
      <c r="L273" s="48"/>
      <c r="O273" s="48"/>
      <c r="P273" s="48"/>
      <c r="Q273" s="48"/>
      <c r="R273" s="48"/>
      <c r="S273" s="48"/>
      <c r="T273" s="48"/>
      <c r="U273" s="48"/>
      <c r="V273" s="48"/>
      <c r="W273" s="48"/>
    </row>
    <row r="274" spans="10:23" ht="15">
      <c r="J274" s="48"/>
      <c r="K274" s="48"/>
      <c r="L274" s="48"/>
      <c r="O274" s="48"/>
      <c r="P274" s="48"/>
      <c r="Q274" s="48"/>
      <c r="R274" s="48"/>
      <c r="S274" s="48"/>
      <c r="T274" s="48"/>
      <c r="U274" s="48"/>
      <c r="V274" s="48"/>
      <c r="W274" s="48"/>
    </row>
    <row r="275" spans="10:23" ht="15">
      <c r="J275" s="48"/>
      <c r="K275" s="48"/>
      <c r="L275" s="48"/>
      <c r="O275" s="48"/>
      <c r="P275" s="48"/>
      <c r="Q275" s="48"/>
      <c r="R275" s="48"/>
      <c r="S275" s="48"/>
      <c r="T275" s="48"/>
      <c r="U275" s="48"/>
      <c r="V275" s="48"/>
      <c r="W275" s="48"/>
    </row>
    <row r="276" spans="10:23" ht="15">
      <c r="J276" s="48"/>
      <c r="K276" s="48"/>
      <c r="L276" s="48"/>
      <c r="O276" s="48"/>
      <c r="P276" s="48"/>
      <c r="Q276" s="48"/>
      <c r="R276" s="48"/>
      <c r="S276" s="48"/>
      <c r="T276" s="48"/>
      <c r="U276" s="48"/>
      <c r="V276" s="48"/>
      <c r="W276" s="48"/>
    </row>
    <row r="277" spans="10:23" ht="15">
      <c r="J277" s="48"/>
      <c r="K277" s="48"/>
      <c r="L277" s="48"/>
      <c r="O277" s="48"/>
      <c r="P277" s="48"/>
      <c r="Q277" s="48"/>
      <c r="R277" s="48"/>
      <c r="S277" s="48"/>
      <c r="T277" s="48"/>
      <c r="U277" s="48"/>
      <c r="V277" s="48"/>
      <c r="W277" s="48"/>
    </row>
    <row r="278" spans="10:23" ht="15">
      <c r="J278" s="48"/>
      <c r="K278" s="48"/>
      <c r="L278" s="48"/>
      <c r="O278" s="48"/>
      <c r="P278" s="48"/>
      <c r="Q278" s="48"/>
      <c r="R278" s="48"/>
      <c r="S278" s="48"/>
      <c r="T278" s="48"/>
      <c r="U278" s="48"/>
      <c r="V278" s="48"/>
      <c r="W278" s="48"/>
    </row>
    <row r="279" spans="10:23" ht="15">
      <c r="J279" s="48"/>
      <c r="K279" s="48"/>
      <c r="L279" s="48"/>
      <c r="O279" s="48"/>
      <c r="P279" s="48"/>
      <c r="Q279" s="48"/>
      <c r="R279" s="48"/>
      <c r="S279" s="48"/>
      <c r="T279" s="48"/>
      <c r="U279" s="48"/>
      <c r="V279" s="48"/>
      <c r="W279" s="48"/>
    </row>
    <row r="280" spans="10:23" ht="15"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</row>
    <row r="281" spans="10:23" ht="15"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</row>
    <row r="282" spans="10:23" ht="15"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</row>
    <row r="283" spans="10:23" ht="15"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</row>
    <row r="284" spans="10:23" ht="15"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</row>
    <row r="285" spans="10:23" ht="15"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</row>
    <row r="286" spans="10:23" ht="15"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</row>
    <row r="287" spans="10:23" ht="15"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</row>
    <row r="288" spans="10:23" ht="15"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</row>
    <row r="289" spans="10:23" ht="15"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</row>
    <row r="290" spans="10:23" ht="15"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</row>
    <row r="291" spans="10:23" ht="15"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</row>
    <row r="292" spans="10:23" ht="15"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</row>
    <row r="293" spans="10:23" ht="15"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</row>
    <row r="294" spans="10:23" ht="15"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</row>
    <row r="295" spans="10:23" ht="15"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</row>
  </sheetData>
  <sheetProtection/>
  <mergeCells count="27">
    <mergeCell ref="T205:T206"/>
    <mergeCell ref="O220:U220"/>
    <mergeCell ref="P221:U221"/>
    <mergeCell ref="P242:V242"/>
    <mergeCell ref="V222:V225"/>
    <mergeCell ref="P202:V202"/>
    <mergeCell ref="V220:V221"/>
    <mergeCell ref="U205:U206"/>
    <mergeCell ref="V205:V206"/>
    <mergeCell ref="V207:V208"/>
    <mergeCell ref="O219:U219"/>
    <mergeCell ref="T245:T246"/>
    <mergeCell ref="U245:U246"/>
    <mergeCell ref="V245:V246"/>
    <mergeCell ref="W245:W248"/>
    <mergeCell ref="V247:V248"/>
    <mergeCell ref="P243:V243"/>
    <mergeCell ref="A3:G3"/>
    <mergeCell ref="A4:G4"/>
    <mergeCell ref="W243:W244"/>
    <mergeCell ref="P244:V244"/>
    <mergeCell ref="P203:V203"/>
    <mergeCell ref="Q204:V204"/>
    <mergeCell ref="S222:S223"/>
    <mergeCell ref="T222:T223"/>
    <mergeCell ref="U222:U223"/>
    <mergeCell ref="U224:U225"/>
  </mergeCells>
  <printOptions horizontalCentered="1"/>
  <pageMargins left="0.15748031496062992" right="0.15748031496062992" top="0.4724409448818898" bottom="0.5905511811023623" header="0.1968503937007874" footer="0.1968503937007874"/>
  <pageSetup firstPageNumber="194" useFirstPageNumber="1" horizontalDpi="600" verticalDpi="600" orientation="portrait" paperSize="9" r:id="rId2"/>
  <headerFooter alignWithMargins="0">
    <oddHeader>&amp;L&amp;"Times New Roman,Normal"&amp;9Affaires Islamiques&amp;R&amp;"Times New Roman,Normal"&amp;9الشؤون الإسلامية</oddHeader>
    <oddFooter>&amp;C&amp;"Times New Roman,Normal"&amp;8 &amp;P</oddFooter>
  </headerFooter>
  <rowBreaks count="1" manualBreakCount="1">
    <brk id="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2021-11-02T09:36:07Z</cp:lastPrinted>
  <dcterms:created xsi:type="dcterms:W3CDTF">2002-04-29T12:09:38Z</dcterms:created>
  <dcterms:modified xsi:type="dcterms:W3CDTF">2022-02-28T11:07:32Z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